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tock\策略\策略組合\"/>
    </mc:Choice>
  </mc:AlternateContent>
  <xr:revisionPtr revIDLastSave="0" documentId="13_ncr:1_{5151874D-A3A3-45F4-89B4-8C842B7CD2D5}" xr6:coauthVersionLast="47" xr6:coauthVersionMax="47" xr10:uidLastSave="{00000000-0000-0000-0000-000000000000}"/>
  <bookViews>
    <workbookView xWindow="264" yWindow="1224" windowWidth="22248" windowHeight="9036" activeTab="3" xr2:uid="{3C0469AD-5C78-4A49-AD75-32F99A4DC1C5}"/>
  </bookViews>
  <sheets>
    <sheet name="策略1" sheetId="1" r:id="rId1"/>
    <sheet name="策略2" sheetId="2" r:id="rId2"/>
    <sheet name="策略3" sheetId="3" r:id="rId3"/>
    <sheet name="策略組合-半自動" sheetId="5" r:id="rId4"/>
    <sheet name="策略組合-手動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7" i="5" l="1"/>
  <c r="T5" i="5"/>
  <c r="C74" i="5"/>
  <c r="C75" i="5"/>
  <c r="C76" i="5"/>
  <c r="C77" i="5"/>
  <c r="C78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C64" i="5"/>
  <c r="C65" i="5"/>
  <c r="C66" i="5"/>
  <c r="C67" i="5"/>
  <c r="C68" i="5"/>
  <c r="C69" i="5"/>
  <c r="C70" i="5"/>
  <c r="C71" i="5"/>
  <c r="C72" i="5"/>
  <c r="C73" i="5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E23" i="5" s="1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E39" i="5" s="1"/>
  <c r="D40" i="5"/>
  <c r="D41" i="5"/>
  <c r="D42" i="5"/>
  <c r="D43" i="5"/>
  <c r="D44" i="5"/>
  <c r="D45" i="5"/>
  <c r="E45" i="5" s="1"/>
  <c r="D46" i="5"/>
  <c r="D47" i="5"/>
  <c r="D48" i="5"/>
  <c r="D49" i="5"/>
  <c r="D50" i="5"/>
  <c r="D51" i="5"/>
  <c r="D52" i="5"/>
  <c r="D53" i="5"/>
  <c r="D54" i="5"/>
  <c r="D55" i="5"/>
  <c r="E55" i="5" s="1"/>
  <c r="D56" i="5"/>
  <c r="D57" i="5"/>
  <c r="D58" i="5"/>
  <c r="D59" i="5"/>
  <c r="D60" i="5"/>
  <c r="D61" i="5"/>
  <c r="E61" i="5" s="1"/>
  <c r="D62" i="5"/>
  <c r="D63" i="5"/>
  <c r="D3" i="5"/>
  <c r="C4" i="5"/>
  <c r="C5" i="5"/>
  <c r="C6" i="5"/>
  <c r="C7" i="5"/>
  <c r="C8" i="5"/>
  <c r="C9" i="5"/>
  <c r="E9" i="5" s="1"/>
  <c r="C10" i="5"/>
  <c r="C11" i="5"/>
  <c r="C12" i="5"/>
  <c r="C13" i="5"/>
  <c r="C14" i="5"/>
  <c r="C15" i="5"/>
  <c r="C16" i="5"/>
  <c r="C17" i="5"/>
  <c r="C18" i="5"/>
  <c r="C19" i="5"/>
  <c r="E19" i="5" s="1"/>
  <c r="C20" i="5"/>
  <c r="C21" i="5"/>
  <c r="C22" i="5"/>
  <c r="C23" i="5"/>
  <c r="C24" i="5"/>
  <c r="C25" i="5"/>
  <c r="E25" i="5" s="1"/>
  <c r="C26" i="5"/>
  <c r="C27" i="5"/>
  <c r="C28" i="5"/>
  <c r="C29" i="5"/>
  <c r="C30" i="5"/>
  <c r="C31" i="5"/>
  <c r="C32" i="5"/>
  <c r="C33" i="5"/>
  <c r="C34" i="5"/>
  <c r="C35" i="5"/>
  <c r="E35" i="5" s="1"/>
  <c r="C36" i="5"/>
  <c r="C37" i="5"/>
  <c r="C38" i="5"/>
  <c r="C39" i="5"/>
  <c r="C40" i="5"/>
  <c r="C41" i="5"/>
  <c r="C42" i="5"/>
  <c r="C43" i="5"/>
  <c r="C44" i="5"/>
  <c r="C45" i="5"/>
  <c r="C46" i="5"/>
  <c r="E46" i="5" s="1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E59" i="5" s="1"/>
  <c r="C60" i="5"/>
  <c r="C61" i="5"/>
  <c r="C62" i="5"/>
  <c r="C63" i="5"/>
  <c r="C3" i="5"/>
  <c r="G3" i="4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4" i="5"/>
  <c r="B3" i="5"/>
  <c r="E62" i="5"/>
  <c r="E60" i="5"/>
  <c r="E58" i="5"/>
  <c r="E54" i="5"/>
  <c r="E53" i="5"/>
  <c r="E52" i="5"/>
  <c r="E44" i="5"/>
  <c r="E43" i="5"/>
  <c r="E42" i="5"/>
  <c r="E41" i="5"/>
  <c r="E38" i="5"/>
  <c r="E37" i="5"/>
  <c r="E36" i="5"/>
  <c r="E31" i="5"/>
  <c r="E30" i="5"/>
  <c r="E28" i="5"/>
  <c r="E27" i="5"/>
  <c r="E26" i="5"/>
  <c r="E22" i="5"/>
  <c r="E21" i="5"/>
  <c r="E20" i="5"/>
  <c r="E15" i="5"/>
  <c r="E14" i="5"/>
  <c r="E13" i="5"/>
  <c r="E12" i="5"/>
  <c r="E11" i="5"/>
  <c r="E10" i="5"/>
  <c r="E7" i="5"/>
  <c r="E6" i="5"/>
  <c r="E5" i="5"/>
  <c r="E4" i="5"/>
  <c r="H3" i="5"/>
  <c r="L3" i="5" s="1"/>
  <c r="G3" i="5"/>
  <c r="K3" i="5" s="1"/>
  <c r="F3" i="5"/>
  <c r="F4" i="5" s="1"/>
  <c r="F5" i="5" s="1"/>
  <c r="E3" i="5"/>
  <c r="I2" i="5"/>
  <c r="E63" i="4"/>
  <c r="E62" i="4"/>
  <c r="E61" i="4"/>
  <c r="E60" i="4"/>
  <c r="E59" i="4"/>
  <c r="E58" i="4"/>
  <c r="E57" i="4"/>
  <c r="E56" i="4"/>
  <c r="E55" i="4"/>
  <c r="E54" i="4"/>
  <c r="E53" i="4"/>
  <c r="E52" i="4"/>
  <c r="E51" i="4"/>
  <c r="E50" i="4"/>
  <c r="E49" i="4"/>
  <c r="E48" i="4"/>
  <c r="E47" i="4"/>
  <c r="E46" i="4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F5" i="4"/>
  <c r="J5" i="4" s="1"/>
  <c r="E5" i="4"/>
  <c r="L4" i="4"/>
  <c r="H4" i="4"/>
  <c r="H5" i="4" s="1"/>
  <c r="F4" i="4"/>
  <c r="J4" i="4" s="1"/>
  <c r="E4" i="4"/>
  <c r="N3" i="4"/>
  <c r="J3" i="4"/>
  <c r="H3" i="4"/>
  <c r="L3" i="4" s="1"/>
  <c r="F3" i="4"/>
  <c r="I2" i="4"/>
  <c r="E77" i="3"/>
  <c r="F77" i="3" s="1"/>
  <c r="E76" i="3"/>
  <c r="F76" i="3" s="1"/>
  <c r="E75" i="3"/>
  <c r="F75" i="3" s="1"/>
  <c r="E74" i="3"/>
  <c r="F74" i="3" s="1"/>
  <c r="E73" i="3"/>
  <c r="F73" i="3" s="1"/>
  <c r="E72" i="3"/>
  <c r="F72" i="3" s="1"/>
  <c r="E71" i="3"/>
  <c r="O7" i="3" s="1"/>
  <c r="E70" i="3"/>
  <c r="F70" i="3" s="1"/>
  <c r="E69" i="3"/>
  <c r="F69" i="3" s="1"/>
  <c r="E68" i="3"/>
  <c r="F68" i="3" s="1"/>
  <c r="E67" i="3"/>
  <c r="F67" i="3" s="1"/>
  <c r="E66" i="3"/>
  <c r="F66" i="3" s="1"/>
  <c r="E65" i="3"/>
  <c r="F65" i="3" s="1"/>
  <c r="E64" i="3"/>
  <c r="N13" i="3" s="1"/>
  <c r="E63" i="3"/>
  <c r="F63" i="3" s="1"/>
  <c r="E62" i="3"/>
  <c r="N11" i="3" s="1"/>
  <c r="E61" i="3"/>
  <c r="F61" i="3" s="1"/>
  <c r="E60" i="3"/>
  <c r="F60" i="3" s="1"/>
  <c r="E59" i="3"/>
  <c r="N8" i="3" s="1"/>
  <c r="E58" i="3"/>
  <c r="F58" i="3" s="1"/>
  <c r="E57" i="3"/>
  <c r="N6" i="3" s="1"/>
  <c r="E56" i="3"/>
  <c r="F56" i="3" s="1"/>
  <c r="E55" i="3"/>
  <c r="N4" i="3" s="1"/>
  <c r="E54" i="3"/>
  <c r="F54" i="3" s="1"/>
  <c r="E53" i="3"/>
  <c r="F53" i="3" s="1"/>
  <c r="E52" i="3"/>
  <c r="F52" i="3" s="1"/>
  <c r="E51" i="3"/>
  <c r="F51" i="3" s="1"/>
  <c r="E50" i="3"/>
  <c r="F50" i="3" s="1"/>
  <c r="E49" i="3"/>
  <c r="F49" i="3" s="1"/>
  <c r="E48" i="3"/>
  <c r="F48" i="3" s="1"/>
  <c r="E47" i="3"/>
  <c r="F47" i="3" s="1"/>
  <c r="E46" i="3"/>
  <c r="M7" i="3" s="1"/>
  <c r="E45" i="3"/>
  <c r="F45" i="3" s="1"/>
  <c r="E44" i="3"/>
  <c r="F44" i="3" s="1"/>
  <c r="E43" i="3"/>
  <c r="F43" i="3" s="1"/>
  <c r="E42" i="3"/>
  <c r="M3" i="3" s="1"/>
  <c r="E41" i="3"/>
  <c r="F41" i="3" s="1"/>
  <c r="E40" i="3"/>
  <c r="L13" i="3" s="1"/>
  <c r="E39" i="3"/>
  <c r="F39" i="3" s="1"/>
  <c r="E38" i="3"/>
  <c r="L11" i="3" s="1"/>
  <c r="E37" i="3"/>
  <c r="F37" i="3" s="1"/>
  <c r="E36" i="3"/>
  <c r="F36" i="3" s="1"/>
  <c r="E35" i="3"/>
  <c r="F35" i="3" s="1"/>
  <c r="E34" i="3"/>
  <c r="F34" i="3" s="1"/>
  <c r="E33" i="3"/>
  <c r="L6" i="3" s="1"/>
  <c r="E32" i="3"/>
  <c r="F32" i="3" s="1"/>
  <c r="E31" i="3"/>
  <c r="L4" i="3" s="1"/>
  <c r="E30" i="3"/>
  <c r="F30" i="3" s="1"/>
  <c r="E29" i="3"/>
  <c r="F29" i="3" s="1"/>
  <c r="E28" i="3"/>
  <c r="F28" i="3" s="1"/>
  <c r="E27" i="3"/>
  <c r="F27" i="3" s="1"/>
  <c r="E26" i="3"/>
  <c r="F26" i="3" s="1"/>
  <c r="E25" i="3"/>
  <c r="K10" i="3" s="1"/>
  <c r="E24" i="3"/>
  <c r="F24" i="3" s="1"/>
  <c r="E23" i="3"/>
  <c r="K8" i="3" s="1"/>
  <c r="E22" i="3"/>
  <c r="F22" i="3" s="1"/>
  <c r="E21" i="3"/>
  <c r="F21" i="3" s="1"/>
  <c r="E20" i="3"/>
  <c r="K5" i="3" s="1"/>
  <c r="E19" i="3"/>
  <c r="F19" i="3" s="1"/>
  <c r="E18" i="3"/>
  <c r="K3" i="3" s="1"/>
  <c r="E17" i="3"/>
  <c r="F17" i="3" s="1"/>
  <c r="E16" i="3"/>
  <c r="J13" i="3" s="1"/>
  <c r="E15" i="3"/>
  <c r="J12" i="3" s="1"/>
  <c r="O14" i="3"/>
  <c r="M14" i="3"/>
  <c r="E14" i="3"/>
  <c r="J11" i="3" s="1"/>
  <c r="O13" i="3"/>
  <c r="M13" i="3"/>
  <c r="K13" i="3"/>
  <c r="E13" i="3"/>
  <c r="J10" i="3" s="1"/>
  <c r="O12" i="3"/>
  <c r="M12" i="3"/>
  <c r="E12" i="3"/>
  <c r="F12" i="3" s="1"/>
  <c r="O11" i="3"/>
  <c r="M11" i="3"/>
  <c r="E11" i="3"/>
  <c r="J8" i="3" s="1"/>
  <c r="O10" i="3"/>
  <c r="M10" i="3"/>
  <c r="E10" i="3"/>
  <c r="J7" i="3" s="1"/>
  <c r="N9" i="3"/>
  <c r="L9" i="3"/>
  <c r="E9" i="3"/>
  <c r="J6" i="3" s="1"/>
  <c r="P6" i="3" s="1"/>
  <c r="O8" i="3"/>
  <c r="M8" i="3"/>
  <c r="E8" i="3"/>
  <c r="F8" i="3" s="1"/>
  <c r="N7" i="3"/>
  <c r="E7" i="3"/>
  <c r="F7" i="3" s="1"/>
  <c r="O6" i="3"/>
  <c r="M6" i="3"/>
  <c r="K6" i="3"/>
  <c r="E6" i="3"/>
  <c r="F6" i="3" s="1"/>
  <c r="N5" i="3"/>
  <c r="L5" i="3"/>
  <c r="E5" i="3"/>
  <c r="F5" i="3" s="1"/>
  <c r="O4" i="3"/>
  <c r="M4" i="3"/>
  <c r="K4" i="3"/>
  <c r="E4" i="3"/>
  <c r="F4" i="3" s="1"/>
  <c r="N3" i="3"/>
  <c r="L3" i="3"/>
  <c r="J3" i="3"/>
  <c r="E3" i="3"/>
  <c r="I12" i="3" s="1"/>
  <c r="E2" i="3"/>
  <c r="F2" i="3" s="1"/>
  <c r="E77" i="2"/>
  <c r="F77" i="2" s="1"/>
  <c r="E76" i="2"/>
  <c r="F76" i="2" s="1"/>
  <c r="E75" i="2"/>
  <c r="F75" i="2" s="1"/>
  <c r="E74" i="2"/>
  <c r="F74" i="2" s="1"/>
  <c r="E73" i="2"/>
  <c r="F73" i="2" s="1"/>
  <c r="E72" i="2"/>
  <c r="F72" i="2" s="1"/>
  <c r="E71" i="2"/>
  <c r="O7" i="2" s="1"/>
  <c r="E70" i="2"/>
  <c r="F70" i="2" s="1"/>
  <c r="E69" i="2"/>
  <c r="F69" i="2" s="1"/>
  <c r="E68" i="2"/>
  <c r="F68" i="2" s="1"/>
  <c r="E67" i="2"/>
  <c r="F67" i="2" s="1"/>
  <c r="E66" i="2"/>
  <c r="F66" i="2" s="1"/>
  <c r="E65" i="2"/>
  <c r="F65" i="2" s="1"/>
  <c r="E64" i="2"/>
  <c r="N13" i="2" s="1"/>
  <c r="E63" i="2"/>
  <c r="F63" i="2" s="1"/>
  <c r="E62" i="2"/>
  <c r="N11" i="2" s="1"/>
  <c r="E61" i="2"/>
  <c r="F61" i="2" s="1"/>
  <c r="E60" i="2"/>
  <c r="F60" i="2" s="1"/>
  <c r="E59" i="2"/>
  <c r="N8" i="2" s="1"/>
  <c r="E58" i="2"/>
  <c r="F58" i="2" s="1"/>
  <c r="E57" i="2"/>
  <c r="N6" i="2" s="1"/>
  <c r="E56" i="2"/>
  <c r="F56" i="2" s="1"/>
  <c r="E55" i="2"/>
  <c r="N4" i="2" s="1"/>
  <c r="E54" i="2"/>
  <c r="F54" i="2" s="1"/>
  <c r="E53" i="2"/>
  <c r="F53" i="2" s="1"/>
  <c r="E52" i="2"/>
  <c r="F52" i="2" s="1"/>
  <c r="E51" i="2"/>
  <c r="F51" i="2" s="1"/>
  <c r="E50" i="2"/>
  <c r="F50" i="2" s="1"/>
  <c r="E49" i="2"/>
  <c r="F49" i="2" s="1"/>
  <c r="E48" i="2"/>
  <c r="F48" i="2" s="1"/>
  <c r="E47" i="2"/>
  <c r="F47" i="2" s="1"/>
  <c r="E46" i="2"/>
  <c r="M7" i="2" s="1"/>
  <c r="E45" i="2"/>
  <c r="F45" i="2" s="1"/>
  <c r="E44" i="2"/>
  <c r="F44" i="2" s="1"/>
  <c r="E43" i="2"/>
  <c r="F43" i="2" s="1"/>
  <c r="E42" i="2"/>
  <c r="M3" i="2" s="1"/>
  <c r="E41" i="2"/>
  <c r="F41" i="2" s="1"/>
  <c r="E40" i="2"/>
  <c r="L13" i="2" s="1"/>
  <c r="E39" i="2"/>
  <c r="F39" i="2" s="1"/>
  <c r="E38" i="2"/>
  <c r="L11" i="2" s="1"/>
  <c r="E37" i="2"/>
  <c r="F37" i="2" s="1"/>
  <c r="E36" i="2"/>
  <c r="F36" i="2" s="1"/>
  <c r="E35" i="2"/>
  <c r="F35" i="2" s="1"/>
  <c r="E34" i="2"/>
  <c r="F34" i="2" s="1"/>
  <c r="E33" i="2"/>
  <c r="L6" i="2" s="1"/>
  <c r="E32" i="2"/>
  <c r="F32" i="2" s="1"/>
  <c r="E31" i="2"/>
  <c r="L4" i="2" s="1"/>
  <c r="E30" i="2"/>
  <c r="F30" i="2" s="1"/>
  <c r="E29" i="2"/>
  <c r="F29" i="2" s="1"/>
  <c r="E28" i="2"/>
  <c r="F28" i="2" s="1"/>
  <c r="E27" i="2"/>
  <c r="F27" i="2" s="1"/>
  <c r="E26" i="2"/>
  <c r="F26" i="2" s="1"/>
  <c r="E25" i="2"/>
  <c r="F25" i="2" s="1"/>
  <c r="E24" i="2"/>
  <c r="F24" i="2" s="1"/>
  <c r="E23" i="2"/>
  <c r="F23" i="2" s="1"/>
  <c r="E22" i="2"/>
  <c r="F22" i="2" s="1"/>
  <c r="E21" i="2"/>
  <c r="F21" i="2" s="1"/>
  <c r="E20" i="2"/>
  <c r="K5" i="2" s="1"/>
  <c r="E19" i="2"/>
  <c r="F19" i="2" s="1"/>
  <c r="E18" i="2"/>
  <c r="K3" i="2" s="1"/>
  <c r="E17" i="2"/>
  <c r="F17" i="2" s="1"/>
  <c r="E16" i="2"/>
  <c r="J13" i="2" s="1"/>
  <c r="E15" i="2"/>
  <c r="J12" i="2" s="1"/>
  <c r="O14" i="2"/>
  <c r="M14" i="2"/>
  <c r="E14" i="2"/>
  <c r="J11" i="2" s="1"/>
  <c r="O13" i="2"/>
  <c r="M13" i="2"/>
  <c r="E13" i="2"/>
  <c r="J10" i="2" s="1"/>
  <c r="O12" i="2"/>
  <c r="M12" i="2"/>
  <c r="E12" i="2"/>
  <c r="F12" i="2" s="1"/>
  <c r="O11" i="2"/>
  <c r="M11" i="2"/>
  <c r="E11" i="2"/>
  <c r="J8" i="2" s="1"/>
  <c r="O10" i="2"/>
  <c r="M10" i="2"/>
  <c r="E10" i="2"/>
  <c r="J7" i="2" s="1"/>
  <c r="N9" i="2"/>
  <c r="L9" i="2"/>
  <c r="E9" i="2"/>
  <c r="J6" i="2" s="1"/>
  <c r="O8" i="2"/>
  <c r="M8" i="2"/>
  <c r="K8" i="2"/>
  <c r="E8" i="2"/>
  <c r="F8" i="2" s="1"/>
  <c r="N7" i="2"/>
  <c r="E7" i="2"/>
  <c r="F7" i="2" s="1"/>
  <c r="O6" i="2"/>
  <c r="M6" i="2"/>
  <c r="E6" i="2"/>
  <c r="J3" i="2" s="1"/>
  <c r="N5" i="2"/>
  <c r="E5" i="2"/>
  <c r="F5" i="2" s="1"/>
  <c r="O4" i="2"/>
  <c r="M4" i="2"/>
  <c r="E4" i="2"/>
  <c r="F4" i="2" s="1"/>
  <c r="N3" i="2"/>
  <c r="L3" i="2"/>
  <c r="E3" i="2"/>
  <c r="F3" i="2" s="1"/>
  <c r="E2" i="2"/>
  <c r="F2" i="2" s="1"/>
  <c r="W7" i="5" l="1"/>
  <c r="V5" i="5"/>
  <c r="V4" i="5"/>
  <c r="V7" i="5"/>
  <c r="U5" i="5"/>
  <c r="U4" i="5"/>
  <c r="U7" i="5"/>
  <c r="T4" i="5"/>
  <c r="E49" i="5"/>
  <c r="E33" i="5"/>
  <c r="E17" i="5"/>
  <c r="E16" i="5"/>
  <c r="E32" i="5"/>
  <c r="E48" i="5"/>
  <c r="E29" i="5"/>
  <c r="E50" i="5"/>
  <c r="E34" i="5"/>
  <c r="E18" i="5"/>
  <c r="E51" i="5"/>
  <c r="E47" i="5"/>
  <c r="E57" i="5"/>
  <c r="E56" i="5"/>
  <c r="E40" i="5"/>
  <c r="E24" i="5"/>
  <c r="E8" i="5"/>
  <c r="G4" i="5"/>
  <c r="K4" i="5" s="1"/>
  <c r="K3" i="4"/>
  <c r="G4" i="4"/>
  <c r="K4" i="4" s="1"/>
  <c r="E3" i="4"/>
  <c r="I3" i="4" s="1"/>
  <c r="J3" i="5"/>
  <c r="N3" i="5" s="1"/>
  <c r="I3" i="5"/>
  <c r="M3" i="5" s="1"/>
  <c r="J5" i="5"/>
  <c r="F6" i="5"/>
  <c r="P3" i="5"/>
  <c r="O3" i="5"/>
  <c r="H4" i="5"/>
  <c r="J4" i="5"/>
  <c r="L5" i="4"/>
  <c r="H6" i="4"/>
  <c r="N4" i="4"/>
  <c r="N5" i="4" s="1"/>
  <c r="O3" i="4"/>
  <c r="P3" i="4"/>
  <c r="P4" i="4" s="1"/>
  <c r="G5" i="4"/>
  <c r="F6" i="4"/>
  <c r="J5" i="3"/>
  <c r="F10" i="3"/>
  <c r="I13" i="3"/>
  <c r="K6" i="2"/>
  <c r="K10" i="2"/>
  <c r="P10" i="2" s="1"/>
  <c r="K14" i="2"/>
  <c r="F6" i="2"/>
  <c r="F10" i="2"/>
  <c r="K11" i="2"/>
  <c r="P6" i="2"/>
  <c r="I13" i="2"/>
  <c r="J5" i="2"/>
  <c r="K13" i="2"/>
  <c r="P13" i="3"/>
  <c r="K12" i="3"/>
  <c r="P12" i="3" s="1"/>
  <c r="O3" i="3"/>
  <c r="O15" i="3" s="1"/>
  <c r="M5" i="3"/>
  <c r="K7" i="3"/>
  <c r="F9" i="3"/>
  <c r="L12" i="3"/>
  <c r="F14" i="3"/>
  <c r="F38" i="3"/>
  <c r="F46" i="3"/>
  <c r="F62" i="3"/>
  <c r="P3" i="3"/>
  <c r="L7" i="3"/>
  <c r="J9" i="3"/>
  <c r="O5" i="3"/>
  <c r="K9" i="3"/>
  <c r="F11" i="3"/>
  <c r="N12" i="3"/>
  <c r="J14" i="3"/>
  <c r="F23" i="3"/>
  <c r="F31" i="3"/>
  <c r="F55" i="3"/>
  <c r="F71" i="3"/>
  <c r="I14" i="3"/>
  <c r="I11" i="3"/>
  <c r="K14" i="3"/>
  <c r="J4" i="3"/>
  <c r="P4" i="3" s="1"/>
  <c r="M9" i="3"/>
  <c r="L14" i="3"/>
  <c r="F16" i="3"/>
  <c r="F40" i="3"/>
  <c r="F64" i="3"/>
  <c r="O9" i="3"/>
  <c r="F13" i="3"/>
  <c r="N14" i="3"/>
  <c r="F25" i="3"/>
  <c r="F33" i="3"/>
  <c r="F57" i="3"/>
  <c r="K11" i="3"/>
  <c r="F18" i="3"/>
  <c r="F42" i="3"/>
  <c r="F3" i="3"/>
  <c r="L8" i="3"/>
  <c r="P8" i="3" s="1"/>
  <c r="F15" i="3"/>
  <c r="F59" i="3"/>
  <c r="L10" i="3"/>
  <c r="F20" i="3"/>
  <c r="N10" i="3"/>
  <c r="K12" i="2"/>
  <c r="I11" i="2"/>
  <c r="K4" i="2"/>
  <c r="K15" i="2" s="1"/>
  <c r="O3" i="2"/>
  <c r="O15" i="2" s="1"/>
  <c r="M5" i="2"/>
  <c r="M15" i="2" s="1"/>
  <c r="K7" i="2"/>
  <c r="F9" i="2"/>
  <c r="L12" i="2"/>
  <c r="F14" i="2"/>
  <c r="F38" i="2"/>
  <c r="F46" i="2"/>
  <c r="F62" i="2"/>
  <c r="I12" i="2"/>
  <c r="L5" i="2"/>
  <c r="P3" i="2"/>
  <c r="L7" i="2"/>
  <c r="J9" i="2"/>
  <c r="I14" i="2"/>
  <c r="O5" i="2"/>
  <c r="K9" i="2"/>
  <c r="F11" i="2"/>
  <c r="N12" i="2"/>
  <c r="J14" i="2"/>
  <c r="F31" i="2"/>
  <c r="F55" i="2"/>
  <c r="F71" i="2"/>
  <c r="J4" i="2"/>
  <c r="M9" i="2"/>
  <c r="L14" i="2"/>
  <c r="F16" i="2"/>
  <c r="F40" i="2"/>
  <c r="F64" i="2"/>
  <c r="O9" i="2"/>
  <c r="F13" i="2"/>
  <c r="N14" i="2"/>
  <c r="F33" i="2"/>
  <c r="F57" i="2"/>
  <c r="F18" i="2"/>
  <c r="F42" i="2"/>
  <c r="L8" i="2"/>
  <c r="P8" i="2" s="1"/>
  <c r="F15" i="2"/>
  <c r="F59" i="2"/>
  <c r="L10" i="2"/>
  <c r="F20" i="2"/>
  <c r="N10" i="2"/>
  <c r="I4" i="5" l="1"/>
  <c r="I5" i="5" s="1"/>
  <c r="G5" i="5"/>
  <c r="K5" i="5" s="1"/>
  <c r="O4" i="5"/>
  <c r="I4" i="4"/>
  <c r="M4" i="4" s="1"/>
  <c r="M3" i="4"/>
  <c r="O4" i="4"/>
  <c r="L4" i="5"/>
  <c r="H5" i="5"/>
  <c r="G6" i="5"/>
  <c r="Q3" i="5"/>
  <c r="N4" i="5"/>
  <c r="J6" i="5"/>
  <c r="F7" i="5"/>
  <c r="N5" i="5"/>
  <c r="I5" i="4"/>
  <c r="Q3" i="4"/>
  <c r="J6" i="4"/>
  <c r="F7" i="4"/>
  <c r="K5" i="4"/>
  <c r="G6" i="4"/>
  <c r="L6" i="4"/>
  <c r="H7" i="4"/>
  <c r="P5" i="4"/>
  <c r="P9" i="3"/>
  <c r="L15" i="3"/>
  <c r="P10" i="3"/>
  <c r="P7" i="3"/>
  <c r="N15" i="3"/>
  <c r="M15" i="3"/>
  <c r="L15" i="2"/>
  <c r="N15" i="2"/>
  <c r="P13" i="2"/>
  <c r="P7" i="2"/>
  <c r="P5" i="3"/>
  <c r="K15" i="3"/>
  <c r="J15" i="3"/>
  <c r="I15" i="3"/>
  <c r="P15" i="3" s="1"/>
  <c r="P11" i="3"/>
  <c r="P14" i="3"/>
  <c r="I15" i="2"/>
  <c r="P11" i="2"/>
  <c r="P9" i="2"/>
  <c r="P5" i="2"/>
  <c r="P14" i="2"/>
  <c r="P12" i="2"/>
  <c r="P4" i="2"/>
  <c r="J15" i="2"/>
  <c r="M4" i="5" l="1"/>
  <c r="J7" i="5"/>
  <c r="F8" i="5"/>
  <c r="K6" i="5"/>
  <c r="G7" i="5"/>
  <c r="N6" i="5"/>
  <c r="Q4" i="5"/>
  <c r="O5" i="5"/>
  <c r="M5" i="5"/>
  <c r="I6" i="5"/>
  <c r="L5" i="5"/>
  <c r="H6" i="5"/>
  <c r="P4" i="5"/>
  <c r="L7" i="4"/>
  <c r="H8" i="4"/>
  <c r="K6" i="4"/>
  <c r="G7" i="4"/>
  <c r="J7" i="4"/>
  <c r="F8" i="4"/>
  <c r="O5" i="4"/>
  <c r="P6" i="4"/>
  <c r="N6" i="4"/>
  <c r="M5" i="4"/>
  <c r="I6" i="4"/>
  <c r="Q4" i="4"/>
  <c r="P15" i="2"/>
  <c r="P5" i="5" l="1"/>
  <c r="O6" i="5"/>
  <c r="J8" i="5"/>
  <c r="F9" i="5"/>
  <c r="L6" i="5"/>
  <c r="P6" i="5" s="1"/>
  <c r="H7" i="5"/>
  <c r="M6" i="5"/>
  <c r="I7" i="5"/>
  <c r="N7" i="5"/>
  <c r="Q5" i="5"/>
  <c r="K7" i="5"/>
  <c r="G8" i="5"/>
  <c r="J8" i="4"/>
  <c r="F9" i="4"/>
  <c r="N7" i="4"/>
  <c r="K7" i="4"/>
  <c r="G8" i="4"/>
  <c r="O6" i="4"/>
  <c r="M6" i="4"/>
  <c r="I7" i="4"/>
  <c r="Q5" i="4"/>
  <c r="H9" i="4"/>
  <c r="L8" i="4"/>
  <c r="P7" i="4"/>
  <c r="Q6" i="4" l="1"/>
  <c r="Q6" i="5"/>
  <c r="M7" i="5"/>
  <c r="I8" i="5"/>
  <c r="L7" i="5"/>
  <c r="H8" i="5"/>
  <c r="K8" i="5"/>
  <c r="G9" i="5"/>
  <c r="F10" i="5"/>
  <c r="J9" i="5"/>
  <c r="O7" i="5"/>
  <c r="N8" i="5"/>
  <c r="L9" i="4"/>
  <c r="H10" i="4"/>
  <c r="K8" i="4"/>
  <c r="O8" i="4" s="1"/>
  <c r="G9" i="4"/>
  <c r="P8" i="4"/>
  <c r="I8" i="4"/>
  <c r="M7" i="4"/>
  <c r="Q7" i="4" s="1"/>
  <c r="O7" i="4"/>
  <c r="J9" i="4"/>
  <c r="F10" i="4"/>
  <c r="N8" i="4"/>
  <c r="J10" i="5" l="1"/>
  <c r="F11" i="5"/>
  <c r="N9" i="5"/>
  <c r="K9" i="5"/>
  <c r="G10" i="5"/>
  <c r="O8" i="5"/>
  <c r="L8" i="5"/>
  <c r="H9" i="5"/>
  <c r="P7" i="5"/>
  <c r="I9" i="5"/>
  <c r="M8" i="5"/>
  <c r="Q7" i="5"/>
  <c r="K9" i="4"/>
  <c r="G10" i="4"/>
  <c r="N9" i="4"/>
  <c r="I9" i="4"/>
  <c r="M8" i="4"/>
  <c r="J10" i="4"/>
  <c r="F11" i="4"/>
  <c r="L10" i="4"/>
  <c r="H11" i="4"/>
  <c r="P9" i="4"/>
  <c r="L9" i="5" l="1"/>
  <c r="H10" i="5"/>
  <c r="P8" i="5"/>
  <c r="G11" i="5"/>
  <c r="K10" i="5"/>
  <c r="O9" i="5"/>
  <c r="Q8" i="5"/>
  <c r="F12" i="5"/>
  <c r="J11" i="5"/>
  <c r="M9" i="5"/>
  <c r="I10" i="5"/>
  <c r="N10" i="5"/>
  <c r="F12" i="4"/>
  <c r="J11" i="4"/>
  <c r="N11" i="4" s="1"/>
  <c r="P10" i="4"/>
  <c r="Q8" i="4"/>
  <c r="N10" i="4"/>
  <c r="M9" i="4"/>
  <c r="I10" i="4"/>
  <c r="L11" i="4"/>
  <c r="P11" i="4" s="1"/>
  <c r="H12" i="4"/>
  <c r="K10" i="4"/>
  <c r="G11" i="4"/>
  <c r="O9" i="4"/>
  <c r="Q9" i="4" l="1"/>
  <c r="F13" i="5"/>
  <c r="J12" i="5"/>
  <c r="Q9" i="5"/>
  <c r="I11" i="5"/>
  <c r="M10" i="5"/>
  <c r="N11" i="5"/>
  <c r="O10" i="5"/>
  <c r="G12" i="5"/>
  <c r="K11" i="5"/>
  <c r="L10" i="5"/>
  <c r="H11" i="5"/>
  <c r="P9" i="5"/>
  <c r="G12" i="4"/>
  <c r="K11" i="4"/>
  <c r="M10" i="4"/>
  <c r="I11" i="4"/>
  <c r="H13" i="4"/>
  <c r="L12" i="4"/>
  <c r="P12" i="4" s="1"/>
  <c r="O10" i="4"/>
  <c r="F13" i="4"/>
  <c r="J12" i="4"/>
  <c r="N12" i="5" l="1"/>
  <c r="P10" i="5"/>
  <c r="Q10" i="5"/>
  <c r="H12" i="5"/>
  <c r="L11" i="5"/>
  <c r="P11" i="5" s="1"/>
  <c r="M11" i="5"/>
  <c r="I12" i="5"/>
  <c r="G13" i="5"/>
  <c r="K12" i="5"/>
  <c r="O11" i="5"/>
  <c r="J13" i="5"/>
  <c r="F14" i="5"/>
  <c r="H14" i="4"/>
  <c r="L13" i="4"/>
  <c r="P13" i="4" s="1"/>
  <c r="J13" i="4"/>
  <c r="F14" i="4"/>
  <c r="M11" i="4"/>
  <c r="Q11" i="4" s="1"/>
  <c r="I12" i="4"/>
  <c r="Q10" i="4"/>
  <c r="N12" i="4"/>
  <c r="O11" i="4"/>
  <c r="G13" i="4"/>
  <c r="K12" i="4"/>
  <c r="O12" i="4" l="1"/>
  <c r="O12" i="5"/>
  <c r="Q11" i="5"/>
  <c r="N13" i="5"/>
  <c r="K13" i="5"/>
  <c r="G14" i="5"/>
  <c r="H13" i="5"/>
  <c r="L12" i="5"/>
  <c r="P12" i="5" s="1"/>
  <c r="J14" i="5"/>
  <c r="N14" i="5" s="1"/>
  <c r="F15" i="5"/>
  <c r="M12" i="5"/>
  <c r="I13" i="5"/>
  <c r="I13" i="4"/>
  <c r="M12" i="4"/>
  <c r="Q12" i="4" s="1"/>
  <c r="G14" i="4"/>
  <c r="K13" i="4"/>
  <c r="J14" i="4"/>
  <c r="F15" i="4"/>
  <c r="N13" i="4"/>
  <c r="L14" i="4"/>
  <c r="P14" i="4" s="1"/>
  <c r="H15" i="4"/>
  <c r="Q12" i="5" l="1"/>
  <c r="O13" i="5"/>
  <c r="O13" i="4"/>
  <c r="J15" i="5"/>
  <c r="N15" i="5" s="1"/>
  <c r="F16" i="5"/>
  <c r="M13" i="5"/>
  <c r="I14" i="5"/>
  <c r="G15" i="5"/>
  <c r="K14" i="5"/>
  <c r="O14" i="5" s="1"/>
  <c r="H14" i="5"/>
  <c r="L13" i="5"/>
  <c r="P13" i="5" s="1"/>
  <c r="J15" i="4"/>
  <c r="F16" i="4"/>
  <c r="L15" i="4"/>
  <c r="P15" i="4" s="1"/>
  <c r="H16" i="4"/>
  <c r="N14" i="4"/>
  <c r="K14" i="4"/>
  <c r="O14" i="4" s="1"/>
  <c r="G15" i="4"/>
  <c r="I14" i="4"/>
  <c r="M13" i="4"/>
  <c r="Q13" i="4" s="1"/>
  <c r="Q13" i="5" l="1"/>
  <c r="L14" i="5"/>
  <c r="P14" i="5" s="1"/>
  <c r="H15" i="5"/>
  <c r="K15" i="5"/>
  <c r="O15" i="5" s="1"/>
  <c r="G16" i="5"/>
  <c r="M14" i="5"/>
  <c r="Q14" i="5" s="1"/>
  <c r="I15" i="5"/>
  <c r="F17" i="5"/>
  <c r="J16" i="5"/>
  <c r="N16" i="5" s="1"/>
  <c r="K15" i="4"/>
  <c r="O15" i="4" s="1"/>
  <c r="G16" i="4"/>
  <c r="L16" i="4"/>
  <c r="P16" i="4" s="1"/>
  <c r="H17" i="4"/>
  <c r="M14" i="4"/>
  <c r="Q14" i="4" s="1"/>
  <c r="I15" i="4"/>
  <c r="F17" i="4"/>
  <c r="J16" i="4"/>
  <c r="N15" i="4"/>
  <c r="F18" i="5" l="1"/>
  <c r="J17" i="5"/>
  <c r="N17" i="5" s="1"/>
  <c r="M15" i="5"/>
  <c r="Q15" i="5" s="1"/>
  <c r="I16" i="5"/>
  <c r="L15" i="5"/>
  <c r="P15" i="5" s="1"/>
  <c r="H16" i="5"/>
  <c r="G17" i="5"/>
  <c r="K16" i="5"/>
  <c r="O16" i="5" s="1"/>
  <c r="F18" i="4"/>
  <c r="J17" i="4"/>
  <c r="N16" i="4"/>
  <c r="M15" i="4"/>
  <c r="Q15" i="4" s="1"/>
  <c r="I16" i="4"/>
  <c r="H18" i="4"/>
  <c r="L17" i="4"/>
  <c r="P17" i="4" s="1"/>
  <c r="K16" i="4"/>
  <c r="O16" i="4" s="1"/>
  <c r="G17" i="4"/>
  <c r="G18" i="5" l="1"/>
  <c r="K17" i="5"/>
  <c r="O17" i="5" s="1"/>
  <c r="J18" i="5"/>
  <c r="N18" i="5" s="1"/>
  <c r="F19" i="5"/>
  <c r="L16" i="5"/>
  <c r="P16" i="5" s="1"/>
  <c r="H17" i="5"/>
  <c r="M16" i="5"/>
  <c r="Q16" i="5" s="1"/>
  <c r="I17" i="5"/>
  <c r="H19" i="4"/>
  <c r="L18" i="4"/>
  <c r="P18" i="4" s="1"/>
  <c r="G18" i="4"/>
  <c r="K17" i="4"/>
  <c r="O17" i="4" s="1"/>
  <c r="M16" i="4"/>
  <c r="Q16" i="4" s="1"/>
  <c r="I17" i="4"/>
  <c r="N17" i="4"/>
  <c r="F19" i="4"/>
  <c r="J18" i="4"/>
  <c r="H18" i="5" l="1"/>
  <c r="L17" i="5"/>
  <c r="P17" i="5" s="1"/>
  <c r="I18" i="5"/>
  <c r="M17" i="5"/>
  <c r="Q17" i="5" s="1"/>
  <c r="F20" i="5"/>
  <c r="J19" i="5"/>
  <c r="N19" i="5" s="1"/>
  <c r="G19" i="5"/>
  <c r="K18" i="5"/>
  <c r="O18" i="5" s="1"/>
  <c r="J19" i="4"/>
  <c r="F20" i="4"/>
  <c r="N18" i="4"/>
  <c r="I18" i="4"/>
  <c r="M17" i="4"/>
  <c r="Q17" i="4" s="1"/>
  <c r="G19" i="4"/>
  <c r="K18" i="4"/>
  <c r="O18" i="4" s="1"/>
  <c r="L19" i="4"/>
  <c r="P19" i="4" s="1"/>
  <c r="H20" i="4"/>
  <c r="K19" i="5" l="1"/>
  <c r="O19" i="5" s="1"/>
  <c r="G20" i="5"/>
  <c r="J20" i="5"/>
  <c r="N20" i="5" s="1"/>
  <c r="F21" i="5"/>
  <c r="I19" i="5"/>
  <c r="M18" i="5"/>
  <c r="Q18" i="5" s="1"/>
  <c r="H19" i="5"/>
  <c r="L18" i="5"/>
  <c r="P18" i="5" s="1"/>
  <c r="K19" i="4"/>
  <c r="O19" i="4" s="1"/>
  <c r="G20" i="4"/>
  <c r="I19" i="4"/>
  <c r="M18" i="4"/>
  <c r="Q18" i="4" s="1"/>
  <c r="L20" i="4"/>
  <c r="P20" i="4" s="1"/>
  <c r="H21" i="4"/>
  <c r="J20" i="4"/>
  <c r="N20" i="4" s="1"/>
  <c r="F21" i="4"/>
  <c r="N19" i="4"/>
  <c r="L19" i="5" l="1"/>
  <c r="P19" i="5" s="1"/>
  <c r="H20" i="5"/>
  <c r="M19" i="5"/>
  <c r="Q19" i="5" s="1"/>
  <c r="I20" i="5"/>
  <c r="F22" i="5"/>
  <c r="J21" i="5"/>
  <c r="N21" i="5" s="1"/>
  <c r="K20" i="5"/>
  <c r="O20" i="5" s="1"/>
  <c r="G21" i="5"/>
  <c r="L21" i="4"/>
  <c r="P21" i="4" s="1"/>
  <c r="H22" i="4"/>
  <c r="J21" i="4"/>
  <c r="N21" i="4" s="1"/>
  <c r="F22" i="4"/>
  <c r="I20" i="4"/>
  <c r="M19" i="4"/>
  <c r="Q19" i="4" s="1"/>
  <c r="K20" i="4"/>
  <c r="O20" i="4" s="1"/>
  <c r="G21" i="4"/>
  <c r="K21" i="5" l="1"/>
  <c r="O21" i="5" s="1"/>
  <c r="G22" i="5"/>
  <c r="L20" i="5"/>
  <c r="P20" i="5" s="1"/>
  <c r="H21" i="5"/>
  <c r="F23" i="5"/>
  <c r="J22" i="5"/>
  <c r="N22" i="5" s="1"/>
  <c r="M20" i="5"/>
  <c r="Q20" i="5" s="1"/>
  <c r="I21" i="5"/>
  <c r="K21" i="4"/>
  <c r="O21" i="4" s="1"/>
  <c r="G22" i="4"/>
  <c r="M20" i="4"/>
  <c r="Q20" i="4" s="1"/>
  <c r="I21" i="4"/>
  <c r="F23" i="4"/>
  <c r="J22" i="4"/>
  <c r="N22" i="4" s="1"/>
  <c r="H23" i="4"/>
  <c r="L22" i="4"/>
  <c r="P22" i="4" s="1"/>
  <c r="M21" i="5" l="1"/>
  <c r="Q21" i="5" s="1"/>
  <c r="I22" i="5"/>
  <c r="F24" i="5"/>
  <c r="J23" i="5"/>
  <c r="N23" i="5" s="1"/>
  <c r="L21" i="5"/>
  <c r="P21" i="5" s="1"/>
  <c r="H22" i="5"/>
  <c r="K22" i="5"/>
  <c r="O22" i="5" s="1"/>
  <c r="G23" i="5"/>
  <c r="H24" i="4"/>
  <c r="L23" i="4"/>
  <c r="P23" i="4" s="1"/>
  <c r="F24" i="4"/>
  <c r="J23" i="4"/>
  <c r="N23" i="4" s="1"/>
  <c r="M21" i="4"/>
  <c r="Q21" i="4" s="1"/>
  <c r="I22" i="4"/>
  <c r="G23" i="4"/>
  <c r="K22" i="4"/>
  <c r="O22" i="4" s="1"/>
  <c r="H23" i="5" l="1"/>
  <c r="L22" i="5"/>
  <c r="P22" i="5" s="1"/>
  <c r="I23" i="5"/>
  <c r="M22" i="5"/>
  <c r="Q22" i="5" s="1"/>
  <c r="G24" i="5"/>
  <c r="K23" i="5"/>
  <c r="O23" i="5" s="1"/>
  <c r="J24" i="5"/>
  <c r="N24" i="5" s="1"/>
  <c r="F25" i="5"/>
  <c r="I23" i="4"/>
  <c r="M22" i="4"/>
  <c r="Q22" i="4" s="1"/>
  <c r="G24" i="4"/>
  <c r="K23" i="4"/>
  <c r="O23" i="4" s="1"/>
  <c r="F25" i="4"/>
  <c r="J24" i="4"/>
  <c r="N24" i="4" s="1"/>
  <c r="L24" i="4"/>
  <c r="P24" i="4" s="1"/>
  <c r="H25" i="4"/>
  <c r="M23" i="5" l="1"/>
  <c r="Q23" i="5" s="1"/>
  <c r="I24" i="5"/>
  <c r="J25" i="5"/>
  <c r="N25" i="5" s="1"/>
  <c r="F26" i="5"/>
  <c r="K24" i="5"/>
  <c r="O24" i="5" s="1"/>
  <c r="G25" i="5"/>
  <c r="H24" i="5"/>
  <c r="L23" i="5"/>
  <c r="P23" i="5" s="1"/>
  <c r="L25" i="4"/>
  <c r="P25" i="4" s="1"/>
  <c r="H26" i="4"/>
  <c r="J25" i="4"/>
  <c r="N25" i="4" s="1"/>
  <c r="F26" i="4"/>
  <c r="K24" i="4"/>
  <c r="O24" i="4" s="1"/>
  <c r="G25" i="4"/>
  <c r="I24" i="4"/>
  <c r="M23" i="4"/>
  <c r="Q23" i="4" s="1"/>
  <c r="L24" i="5" l="1"/>
  <c r="P24" i="5" s="1"/>
  <c r="H25" i="5"/>
  <c r="G26" i="5"/>
  <c r="K25" i="5"/>
  <c r="O25" i="5" s="1"/>
  <c r="J26" i="5"/>
  <c r="N26" i="5" s="1"/>
  <c r="F27" i="5"/>
  <c r="I25" i="5"/>
  <c r="M24" i="5"/>
  <c r="Q24" i="5" s="1"/>
  <c r="J26" i="4"/>
  <c r="N26" i="4" s="1"/>
  <c r="F27" i="4"/>
  <c r="K25" i="4"/>
  <c r="O25" i="4" s="1"/>
  <c r="G26" i="4"/>
  <c r="L26" i="4"/>
  <c r="P26" i="4" s="1"/>
  <c r="H27" i="4"/>
  <c r="I25" i="4"/>
  <c r="M24" i="4"/>
  <c r="Q24" i="4" s="1"/>
  <c r="K26" i="5" l="1"/>
  <c r="O26" i="5" s="1"/>
  <c r="G27" i="5"/>
  <c r="M25" i="5"/>
  <c r="Q25" i="5" s="1"/>
  <c r="I26" i="5"/>
  <c r="F28" i="5"/>
  <c r="J27" i="5"/>
  <c r="N27" i="5" s="1"/>
  <c r="L25" i="5"/>
  <c r="P25" i="5" s="1"/>
  <c r="H26" i="5"/>
  <c r="M25" i="4"/>
  <c r="Q25" i="4" s="1"/>
  <c r="I26" i="4"/>
  <c r="K26" i="4"/>
  <c r="O26" i="4" s="1"/>
  <c r="G27" i="4"/>
  <c r="H28" i="4"/>
  <c r="L27" i="4"/>
  <c r="P27" i="4" s="1"/>
  <c r="F28" i="4"/>
  <c r="J27" i="4"/>
  <c r="N27" i="4" s="1"/>
  <c r="F29" i="5" l="1"/>
  <c r="J28" i="5"/>
  <c r="N28" i="5" s="1"/>
  <c r="M26" i="5"/>
  <c r="Q26" i="5" s="1"/>
  <c r="I27" i="5"/>
  <c r="G28" i="5"/>
  <c r="K27" i="5"/>
  <c r="O27" i="5" s="1"/>
  <c r="L26" i="5"/>
  <c r="P26" i="5" s="1"/>
  <c r="H27" i="5"/>
  <c r="F29" i="4"/>
  <c r="J28" i="4"/>
  <c r="N28" i="4" s="1"/>
  <c r="H29" i="4"/>
  <c r="L28" i="4"/>
  <c r="P28" i="4" s="1"/>
  <c r="G28" i="4"/>
  <c r="K27" i="4"/>
  <c r="O27" i="4" s="1"/>
  <c r="M26" i="4"/>
  <c r="Q26" i="4" s="1"/>
  <c r="I27" i="4"/>
  <c r="M27" i="5" l="1"/>
  <c r="Q27" i="5" s="1"/>
  <c r="I28" i="5"/>
  <c r="G29" i="5"/>
  <c r="K28" i="5"/>
  <c r="O28" i="5" s="1"/>
  <c r="H28" i="5"/>
  <c r="L27" i="5"/>
  <c r="P27" i="5" s="1"/>
  <c r="J29" i="5"/>
  <c r="N29" i="5" s="1"/>
  <c r="F30" i="5"/>
  <c r="M27" i="4"/>
  <c r="Q27" i="4" s="1"/>
  <c r="I28" i="4"/>
  <c r="G29" i="4"/>
  <c r="K28" i="4"/>
  <c r="O28" i="4" s="1"/>
  <c r="H30" i="4"/>
  <c r="L29" i="4"/>
  <c r="P29" i="4" s="1"/>
  <c r="J29" i="4"/>
  <c r="N29" i="4" s="1"/>
  <c r="F30" i="4"/>
  <c r="H29" i="5" l="1"/>
  <c r="L28" i="5"/>
  <c r="P28" i="5" s="1"/>
  <c r="M28" i="5"/>
  <c r="Q28" i="5" s="1"/>
  <c r="I29" i="5"/>
  <c r="J30" i="5"/>
  <c r="N30" i="5" s="1"/>
  <c r="F31" i="5"/>
  <c r="K29" i="5"/>
  <c r="O29" i="5" s="1"/>
  <c r="G30" i="5"/>
  <c r="K29" i="4"/>
  <c r="O29" i="4" s="1"/>
  <c r="G30" i="4"/>
  <c r="I29" i="4"/>
  <c r="M28" i="4"/>
  <c r="Q28" i="4" s="1"/>
  <c r="J30" i="4"/>
  <c r="N30" i="4" s="1"/>
  <c r="F31" i="4"/>
  <c r="L30" i="4"/>
  <c r="P30" i="4" s="1"/>
  <c r="H31" i="4"/>
  <c r="I30" i="5" l="1"/>
  <c r="M29" i="5"/>
  <c r="Q29" i="5" s="1"/>
  <c r="G31" i="5"/>
  <c r="K30" i="5"/>
  <c r="O30" i="5" s="1"/>
  <c r="J31" i="5"/>
  <c r="N31" i="5" s="1"/>
  <c r="F32" i="5"/>
  <c r="H30" i="5"/>
  <c r="L29" i="5"/>
  <c r="P29" i="5" s="1"/>
  <c r="L31" i="4"/>
  <c r="P31" i="4" s="1"/>
  <c r="H32" i="4"/>
  <c r="J31" i="4"/>
  <c r="N31" i="4" s="1"/>
  <c r="F32" i="4"/>
  <c r="I30" i="4"/>
  <c r="M29" i="4"/>
  <c r="Q29" i="4" s="1"/>
  <c r="K30" i="4"/>
  <c r="O30" i="4" s="1"/>
  <c r="G31" i="4"/>
  <c r="L30" i="5" l="1"/>
  <c r="P30" i="5" s="1"/>
  <c r="H31" i="5"/>
  <c r="F33" i="5"/>
  <c r="J32" i="5"/>
  <c r="N32" i="5" s="1"/>
  <c r="K31" i="5"/>
  <c r="O31" i="5" s="1"/>
  <c r="G32" i="5"/>
  <c r="M30" i="5"/>
  <c r="Q30" i="5" s="1"/>
  <c r="I31" i="5"/>
  <c r="K31" i="4"/>
  <c r="O31" i="4" s="1"/>
  <c r="G32" i="4"/>
  <c r="M30" i="4"/>
  <c r="Q30" i="4" s="1"/>
  <c r="I31" i="4"/>
  <c r="L32" i="4"/>
  <c r="P32" i="4" s="1"/>
  <c r="H33" i="4"/>
  <c r="F33" i="4"/>
  <c r="J32" i="4"/>
  <c r="N32" i="4" s="1"/>
  <c r="I32" i="5" l="1"/>
  <c r="M31" i="5"/>
  <c r="Q31" i="5" s="1"/>
  <c r="G33" i="5"/>
  <c r="K32" i="5"/>
  <c r="O32" i="5" s="1"/>
  <c r="F34" i="5"/>
  <c r="J33" i="5"/>
  <c r="N33" i="5" s="1"/>
  <c r="L31" i="5"/>
  <c r="P31" i="5" s="1"/>
  <c r="H32" i="5"/>
  <c r="F34" i="4"/>
  <c r="J33" i="4"/>
  <c r="N33" i="4" s="1"/>
  <c r="G33" i="4"/>
  <c r="K32" i="4"/>
  <c r="O32" i="4" s="1"/>
  <c r="H34" i="4"/>
  <c r="L33" i="4"/>
  <c r="P33" i="4" s="1"/>
  <c r="M31" i="4"/>
  <c r="Q31" i="4" s="1"/>
  <c r="I32" i="4"/>
  <c r="L32" i="5" l="1"/>
  <c r="P32" i="5" s="1"/>
  <c r="H33" i="5"/>
  <c r="G34" i="5"/>
  <c r="K33" i="5"/>
  <c r="O33" i="5" s="1"/>
  <c r="M32" i="5"/>
  <c r="Q32" i="5" s="1"/>
  <c r="I33" i="5"/>
  <c r="J34" i="5"/>
  <c r="N34" i="5" s="1"/>
  <c r="F35" i="5"/>
  <c r="H35" i="4"/>
  <c r="L34" i="4"/>
  <c r="P34" i="4" s="1"/>
  <c r="M32" i="4"/>
  <c r="Q32" i="4" s="1"/>
  <c r="I33" i="4"/>
  <c r="G34" i="4"/>
  <c r="K33" i="4"/>
  <c r="O33" i="4" s="1"/>
  <c r="J34" i="4"/>
  <c r="N34" i="4" s="1"/>
  <c r="F35" i="4"/>
  <c r="J35" i="5" l="1"/>
  <c r="N35" i="5" s="1"/>
  <c r="F36" i="5"/>
  <c r="I34" i="5"/>
  <c r="M33" i="5"/>
  <c r="Q33" i="5" s="1"/>
  <c r="G35" i="5"/>
  <c r="K34" i="5"/>
  <c r="O34" i="5" s="1"/>
  <c r="L33" i="5"/>
  <c r="P33" i="5" s="1"/>
  <c r="H34" i="5"/>
  <c r="J35" i="4"/>
  <c r="N35" i="4" s="1"/>
  <c r="F36" i="4"/>
  <c r="G35" i="4"/>
  <c r="K34" i="4"/>
  <c r="O34" i="4" s="1"/>
  <c r="I34" i="4"/>
  <c r="M33" i="4"/>
  <c r="Q33" i="4" s="1"/>
  <c r="L35" i="4"/>
  <c r="P35" i="4" s="1"/>
  <c r="H36" i="4"/>
  <c r="H35" i="5" l="1"/>
  <c r="L34" i="5"/>
  <c r="P34" i="5" s="1"/>
  <c r="K35" i="5"/>
  <c r="O35" i="5" s="1"/>
  <c r="G36" i="5"/>
  <c r="I35" i="5"/>
  <c r="M34" i="5"/>
  <c r="Q34" i="5" s="1"/>
  <c r="J36" i="5"/>
  <c r="N36" i="5" s="1"/>
  <c r="F37" i="5"/>
  <c r="I35" i="4"/>
  <c r="M34" i="4"/>
  <c r="Q34" i="4" s="1"/>
  <c r="J36" i="4"/>
  <c r="N36" i="4" s="1"/>
  <c r="F37" i="4"/>
  <c r="L36" i="4"/>
  <c r="P36" i="4" s="1"/>
  <c r="H37" i="4"/>
  <c r="K35" i="4"/>
  <c r="O35" i="4" s="1"/>
  <c r="G36" i="4"/>
  <c r="K36" i="5" l="1"/>
  <c r="O36" i="5" s="1"/>
  <c r="G37" i="5"/>
  <c r="L35" i="5"/>
  <c r="P35" i="5" s="1"/>
  <c r="H36" i="5"/>
  <c r="F38" i="5"/>
  <c r="J37" i="5"/>
  <c r="N37" i="5" s="1"/>
  <c r="M35" i="5"/>
  <c r="Q35" i="5" s="1"/>
  <c r="I36" i="5"/>
  <c r="K36" i="4"/>
  <c r="O36" i="4" s="1"/>
  <c r="G37" i="4"/>
  <c r="L37" i="4"/>
  <c r="P37" i="4" s="1"/>
  <c r="H38" i="4"/>
  <c r="F38" i="4"/>
  <c r="J37" i="4"/>
  <c r="N37" i="4" s="1"/>
  <c r="M35" i="4"/>
  <c r="Q35" i="4" s="1"/>
  <c r="I36" i="4"/>
  <c r="I37" i="5" l="1"/>
  <c r="M36" i="5"/>
  <c r="Q36" i="5" s="1"/>
  <c r="F39" i="5"/>
  <c r="J38" i="5"/>
  <c r="N38" i="5" s="1"/>
  <c r="H37" i="5"/>
  <c r="L36" i="5"/>
  <c r="P36" i="5" s="1"/>
  <c r="K37" i="5"/>
  <c r="O37" i="5" s="1"/>
  <c r="G38" i="5"/>
  <c r="M36" i="4"/>
  <c r="Q36" i="4" s="1"/>
  <c r="I37" i="4"/>
  <c r="H39" i="4"/>
  <c r="L38" i="4"/>
  <c r="P38" i="4" s="1"/>
  <c r="F39" i="4"/>
  <c r="J38" i="4"/>
  <c r="N38" i="4" s="1"/>
  <c r="K37" i="4"/>
  <c r="O37" i="4" s="1"/>
  <c r="G38" i="4"/>
  <c r="L37" i="5" l="1"/>
  <c r="P37" i="5" s="1"/>
  <c r="H38" i="5"/>
  <c r="K38" i="5"/>
  <c r="O38" i="5" s="1"/>
  <c r="G39" i="5"/>
  <c r="F40" i="5"/>
  <c r="J39" i="5"/>
  <c r="N39" i="5" s="1"/>
  <c r="M37" i="5"/>
  <c r="Q37" i="5" s="1"/>
  <c r="I38" i="5"/>
  <c r="G39" i="4"/>
  <c r="K38" i="4"/>
  <c r="O38" i="4" s="1"/>
  <c r="F40" i="4"/>
  <c r="J39" i="4"/>
  <c r="N39" i="4" s="1"/>
  <c r="H40" i="4"/>
  <c r="L39" i="4"/>
  <c r="P39" i="4" s="1"/>
  <c r="M37" i="4"/>
  <c r="Q37" i="4" s="1"/>
  <c r="I38" i="4"/>
  <c r="H39" i="5" l="1"/>
  <c r="L38" i="5"/>
  <c r="P38" i="5" s="1"/>
  <c r="I39" i="5"/>
  <c r="M38" i="5"/>
  <c r="Q38" i="5" s="1"/>
  <c r="J40" i="5"/>
  <c r="N40" i="5" s="1"/>
  <c r="F41" i="5"/>
  <c r="G40" i="5"/>
  <c r="K39" i="5"/>
  <c r="O39" i="5" s="1"/>
  <c r="L40" i="4"/>
  <c r="P40" i="4" s="1"/>
  <c r="H41" i="4"/>
  <c r="F41" i="4"/>
  <c r="J40" i="4"/>
  <c r="N40" i="4" s="1"/>
  <c r="I39" i="4"/>
  <c r="M38" i="4"/>
  <c r="Q38" i="4" s="1"/>
  <c r="G40" i="4"/>
  <c r="K39" i="4"/>
  <c r="O39" i="4" s="1"/>
  <c r="I40" i="5" l="1"/>
  <c r="M39" i="5"/>
  <c r="Q39" i="5" s="1"/>
  <c r="K40" i="5"/>
  <c r="O40" i="5" s="1"/>
  <c r="G41" i="5"/>
  <c r="J41" i="5"/>
  <c r="N41" i="5" s="1"/>
  <c r="F42" i="5"/>
  <c r="H40" i="5"/>
  <c r="L39" i="5"/>
  <c r="P39" i="5" s="1"/>
  <c r="J41" i="4"/>
  <c r="N41" i="4" s="1"/>
  <c r="F42" i="4"/>
  <c r="K40" i="4"/>
  <c r="O40" i="4" s="1"/>
  <c r="G41" i="4"/>
  <c r="I40" i="4"/>
  <c r="M39" i="4"/>
  <c r="Q39" i="4" s="1"/>
  <c r="L41" i="4"/>
  <c r="P41" i="4" s="1"/>
  <c r="H42" i="4"/>
  <c r="L40" i="5" l="1"/>
  <c r="P40" i="5" s="1"/>
  <c r="H41" i="5"/>
  <c r="J42" i="5"/>
  <c r="N42" i="5" s="1"/>
  <c r="F43" i="5"/>
  <c r="G42" i="5"/>
  <c r="K41" i="5"/>
  <c r="O41" i="5" s="1"/>
  <c r="I41" i="5"/>
  <c r="M40" i="5"/>
  <c r="Q40" i="5" s="1"/>
  <c r="I41" i="4"/>
  <c r="M40" i="4"/>
  <c r="Q40" i="4" s="1"/>
  <c r="J42" i="4"/>
  <c r="N42" i="4" s="1"/>
  <c r="F43" i="4"/>
  <c r="L42" i="4"/>
  <c r="P42" i="4" s="1"/>
  <c r="H43" i="4"/>
  <c r="K41" i="4"/>
  <c r="O41" i="4" s="1"/>
  <c r="G42" i="4"/>
  <c r="J43" i="5" l="1"/>
  <c r="N43" i="5" s="1"/>
  <c r="F44" i="5"/>
  <c r="L41" i="5"/>
  <c r="P41" i="5" s="1"/>
  <c r="H42" i="5"/>
  <c r="M41" i="5"/>
  <c r="Q41" i="5" s="1"/>
  <c r="I42" i="5"/>
  <c r="K42" i="5"/>
  <c r="O42" i="5" s="1"/>
  <c r="G43" i="5"/>
  <c r="K42" i="4"/>
  <c r="O42" i="4" s="1"/>
  <c r="G43" i="4"/>
  <c r="H44" i="4"/>
  <c r="L43" i="4"/>
  <c r="P43" i="4" s="1"/>
  <c r="F44" i="4"/>
  <c r="J43" i="4"/>
  <c r="N43" i="4" s="1"/>
  <c r="M41" i="4"/>
  <c r="Q41" i="4" s="1"/>
  <c r="I42" i="4"/>
  <c r="F45" i="5" l="1"/>
  <c r="J44" i="5"/>
  <c r="N44" i="5" s="1"/>
  <c r="K43" i="5"/>
  <c r="O43" i="5" s="1"/>
  <c r="G44" i="5"/>
  <c r="M42" i="5"/>
  <c r="Q42" i="5" s="1"/>
  <c r="I43" i="5"/>
  <c r="L42" i="5"/>
  <c r="P42" i="5" s="1"/>
  <c r="H43" i="5"/>
  <c r="H45" i="4"/>
  <c r="L44" i="4"/>
  <c r="P44" i="4" s="1"/>
  <c r="M42" i="4"/>
  <c r="Q42" i="4" s="1"/>
  <c r="I43" i="4"/>
  <c r="F45" i="4"/>
  <c r="J44" i="4"/>
  <c r="N44" i="4" s="1"/>
  <c r="G44" i="4"/>
  <c r="K43" i="4"/>
  <c r="O43" i="4" s="1"/>
  <c r="H44" i="5" l="1"/>
  <c r="L43" i="5"/>
  <c r="P43" i="5" s="1"/>
  <c r="M43" i="5"/>
  <c r="Q43" i="5" s="1"/>
  <c r="I44" i="5"/>
  <c r="G45" i="5"/>
  <c r="K44" i="5"/>
  <c r="O44" i="5" s="1"/>
  <c r="J45" i="5"/>
  <c r="N45" i="5" s="1"/>
  <c r="F46" i="5"/>
  <c r="G45" i="4"/>
  <c r="K44" i="4"/>
  <c r="O44" i="4" s="1"/>
  <c r="J45" i="4"/>
  <c r="N45" i="4" s="1"/>
  <c r="F46" i="4"/>
  <c r="M43" i="4"/>
  <c r="Q43" i="4" s="1"/>
  <c r="I44" i="4"/>
  <c r="H46" i="4"/>
  <c r="L45" i="4"/>
  <c r="P45" i="4" s="1"/>
  <c r="F47" i="5" l="1"/>
  <c r="J46" i="5"/>
  <c r="N46" i="5" s="1"/>
  <c r="K45" i="5"/>
  <c r="O45" i="5" s="1"/>
  <c r="G46" i="5"/>
  <c r="I45" i="5"/>
  <c r="M44" i="5"/>
  <c r="Q44" i="5" s="1"/>
  <c r="H45" i="5"/>
  <c r="L44" i="5"/>
  <c r="P44" i="5" s="1"/>
  <c r="L46" i="4"/>
  <c r="P46" i="4" s="1"/>
  <c r="H47" i="4"/>
  <c r="I45" i="4"/>
  <c r="M44" i="4"/>
  <c r="Q44" i="4" s="1"/>
  <c r="J46" i="4"/>
  <c r="N46" i="4" s="1"/>
  <c r="F47" i="4"/>
  <c r="K45" i="4"/>
  <c r="O45" i="4" s="1"/>
  <c r="G46" i="4"/>
  <c r="H46" i="5" l="1"/>
  <c r="L45" i="5"/>
  <c r="P45" i="5" s="1"/>
  <c r="I46" i="5"/>
  <c r="M45" i="5"/>
  <c r="Q45" i="5" s="1"/>
  <c r="K46" i="5"/>
  <c r="O46" i="5" s="1"/>
  <c r="G47" i="5"/>
  <c r="J47" i="5"/>
  <c r="N47" i="5" s="1"/>
  <c r="F48" i="5"/>
  <c r="J47" i="4"/>
  <c r="N47" i="4" s="1"/>
  <c r="F48" i="4"/>
  <c r="I46" i="4"/>
  <c r="M45" i="4"/>
  <c r="Q45" i="4" s="1"/>
  <c r="K46" i="4"/>
  <c r="O46" i="4" s="1"/>
  <c r="G47" i="4"/>
  <c r="L47" i="4"/>
  <c r="P47" i="4" s="1"/>
  <c r="H48" i="4"/>
  <c r="J48" i="5" l="1"/>
  <c r="N48" i="5" s="1"/>
  <c r="F49" i="5"/>
  <c r="K47" i="5"/>
  <c r="O47" i="5" s="1"/>
  <c r="G48" i="5"/>
  <c r="M46" i="5"/>
  <c r="Q46" i="5" s="1"/>
  <c r="I47" i="5"/>
  <c r="L46" i="5"/>
  <c r="P46" i="5" s="1"/>
  <c r="H47" i="5"/>
  <c r="L48" i="4"/>
  <c r="P48" i="4" s="1"/>
  <c r="H49" i="4"/>
  <c r="K47" i="4"/>
  <c r="O47" i="4" s="1"/>
  <c r="G48" i="4"/>
  <c r="M46" i="4"/>
  <c r="Q46" i="4" s="1"/>
  <c r="I47" i="4"/>
  <c r="F49" i="4"/>
  <c r="J48" i="4"/>
  <c r="N48" i="4" s="1"/>
  <c r="L47" i="5" l="1"/>
  <c r="P47" i="5" s="1"/>
  <c r="H48" i="5"/>
  <c r="I48" i="5"/>
  <c r="M47" i="5"/>
  <c r="Q47" i="5" s="1"/>
  <c r="F50" i="5"/>
  <c r="J49" i="5"/>
  <c r="N49" i="5" s="1"/>
  <c r="G49" i="5"/>
  <c r="K48" i="5"/>
  <c r="O48" i="5" s="1"/>
  <c r="F50" i="4"/>
  <c r="J49" i="4"/>
  <c r="N49" i="4" s="1"/>
  <c r="M47" i="4"/>
  <c r="Q47" i="4" s="1"/>
  <c r="I48" i="4"/>
  <c r="G49" i="4"/>
  <c r="K48" i="4"/>
  <c r="O48" i="4" s="1"/>
  <c r="H50" i="4"/>
  <c r="L49" i="4"/>
  <c r="P49" i="4" s="1"/>
  <c r="G50" i="5" l="1"/>
  <c r="K49" i="5"/>
  <c r="O49" i="5" s="1"/>
  <c r="J50" i="5"/>
  <c r="N50" i="5" s="1"/>
  <c r="F51" i="5"/>
  <c r="M48" i="5"/>
  <c r="Q48" i="5" s="1"/>
  <c r="I49" i="5"/>
  <c r="L48" i="5"/>
  <c r="P48" i="5" s="1"/>
  <c r="H49" i="5"/>
  <c r="H51" i="4"/>
  <c r="L50" i="4"/>
  <c r="P50" i="4" s="1"/>
  <c r="G50" i="4"/>
  <c r="K49" i="4"/>
  <c r="O49" i="4" s="1"/>
  <c r="M48" i="4"/>
  <c r="Q48" i="4" s="1"/>
  <c r="I49" i="4"/>
  <c r="J50" i="4"/>
  <c r="N50" i="4" s="1"/>
  <c r="F51" i="4"/>
  <c r="H50" i="5" l="1"/>
  <c r="L49" i="5"/>
  <c r="P49" i="5" s="1"/>
  <c r="I50" i="5"/>
  <c r="M49" i="5"/>
  <c r="Q49" i="5" s="1"/>
  <c r="F52" i="5"/>
  <c r="J51" i="5"/>
  <c r="N51" i="5" s="1"/>
  <c r="G51" i="5"/>
  <c r="K50" i="5"/>
  <c r="O50" i="5" s="1"/>
  <c r="J51" i="4"/>
  <c r="N51" i="4" s="1"/>
  <c r="F52" i="4"/>
  <c r="I50" i="4"/>
  <c r="M49" i="4"/>
  <c r="Q49" i="4" s="1"/>
  <c r="G51" i="4"/>
  <c r="K50" i="4"/>
  <c r="O50" i="4" s="1"/>
  <c r="L51" i="4"/>
  <c r="P51" i="4" s="1"/>
  <c r="H52" i="4"/>
  <c r="K51" i="5" l="1"/>
  <c r="O51" i="5" s="1"/>
  <c r="G52" i="5"/>
  <c r="I51" i="5"/>
  <c r="M50" i="5"/>
  <c r="Q50" i="5" s="1"/>
  <c r="H51" i="5"/>
  <c r="L50" i="5"/>
  <c r="P50" i="5" s="1"/>
  <c r="J52" i="5"/>
  <c r="N52" i="5" s="1"/>
  <c r="F53" i="5"/>
  <c r="L52" i="4"/>
  <c r="P52" i="4" s="1"/>
  <c r="H53" i="4"/>
  <c r="K51" i="4"/>
  <c r="O51" i="4" s="1"/>
  <c r="G52" i="4"/>
  <c r="I51" i="4"/>
  <c r="M50" i="4"/>
  <c r="Q50" i="4" s="1"/>
  <c r="J52" i="4"/>
  <c r="N52" i="4" s="1"/>
  <c r="F53" i="4"/>
  <c r="L51" i="5" l="1"/>
  <c r="P51" i="5" s="1"/>
  <c r="H52" i="5"/>
  <c r="M51" i="5"/>
  <c r="Q51" i="5" s="1"/>
  <c r="I52" i="5"/>
  <c r="K52" i="5"/>
  <c r="O52" i="5" s="1"/>
  <c r="G53" i="5"/>
  <c r="F54" i="5"/>
  <c r="J53" i="5"/>
  <c r="N53" i="5" s="1"/>
  <c r="K52" i="4"/>
  <c r="O52" i="4" s="1"/>
  <c r="G53" i="4"/>
  <c r="L53" i="4"/>
  <c r="P53" i="4" s="1"/>
  <c r="H54" i="4"/>
  <c r="F54" i="4"/>
  <c r="J53" i="4"/>
  <c r="N53" i="4" s="1"/>
  <c r="M51" i="4"/>
  <c r="Q51" i="4" s="1"/>
  <c r="I52" i="4"/>
  <c r="F55" i="5" l="1"/>
  <c r="J54" i="5"/>
  <c r="N54" i="5" s="1"/>
  <c r="K53" i="5"/>
  <c r="O53" i="5" s="1"/>
  <c r="G54" i="5"/>
  <c r="I53" i="5"/>
  <c r="M52" i="5"/>
  <c r="Q52" i="5" s="1"/>
  <c r="H53" i="5"/>
  <c r="L52" i="5"/>
  <c r="P52" i="5" s="1"/>
  <c r="K53" i="4"/>
  <c r="O53" i="4" s="1"/>
  <c r="G54" i="4"/>
  <c r="M52" i="4"/>
  <c r="Q52" i="4" s="1"/>
  <c r="I53" i="4"/>
  <c r="F55" i="4"/>
  <c r="J54" i="4"/>
  <c r="N54" i="4" s="1"/>
  <c r="H55" i="4"/>
  <c r="L54" i="4"/>
  <c r="P54" i="4" s="1"/>
  <c r="L53" i="5" l="1"/>
  <c r="P53" i="5" s="1"/>
  <c r="H54" i="5"/>
  <c r="M53" i="5"/>
  <c r="Q53" i="5" s="1"/>
  <c r="I54" i="5"/>
  <c r="G55" i="5"/>
  <c r="K54" i="5"/>
  <c r="O54" i="5" s="1"/>
  <c r="F56" i="5"/>
  <c r="J55" i="5"/>
  <c r="N55" i="5" s="1"/>
  <c r="H56" i="4"/>
  <c r="L55" i="4"/>
  <c r="P55" i="4" s="1"/>
  <c r="F56" i="4"/>
  <c r="J55" i="4"/>
  <c r="N55" i="4" s="1"/>
  <c r="M53" i="4"/>
  <c r="Q53" i="4" s="1"/>
  <c r="I54" i="4"/>
  <c r="G55" i="4"/>
  <c r="K54" i="4"/>
  <c r="O54" i="4" s="1"/>
  <c r="J56" i="5" l="1"/>
  <c r="N56" i="5" s="1"/>
  <c r="F57" i="5"/>
  <c r="G56" i="5"/>
  <c r="K55" i="5"/>
  <c r="O55" i="5" s="1"/>
  <c r="L54" i="5"/>
  <c r="P54" i="5" s="1"/>
  <c r="H55" i="5"/>
  <c r="I55" i="5"/>
  <c r="M54" i="5"/>
  <c r="Q54" i="5" s="1"/>
  <c r="I55" i="4"/>
  <c r="M54" i="4"/>
  <c r="Q54" i="4" s="1"/>
  <c r="G56" i="4"/>
  <c r="K55" i="4"/>
  <c r="O55" i="4" s="1"/>
  <c r="F57" i="4"/>
  <c r="J56" i="4"/>
  <c r="N56" i="4" s="1"/>
  <c r="L56" i="4"/>
  <c r="P56" i="4" s="1"/>
  <c r="H57" i="4"/>
  <c r="J57" i="5" l="1"/>
  <c r="N57" i="5" s="1"/>
  <c r="F58" i="5"/>
  <c r="I56" i="5"/>
  <c r="M55" i="5"/>
  <c r="Q55" i="5" s="1"/>
  <c r="H56" i="5"/>
  <c r="L55" i="5"/>
  <c r="P55" i="5" s="1"/>
  <c r="K56" i="5"/>
  <c r="O56" i="5" s="1"/>
  <c r="G57" i="5"/>
  <c r="L57" i="4"/>
  <c r="P57" i="4" s="1"/>
  <c r="H58" i="4"/>
  <c r="K56" i="4"/>
  <c r="O56" i="4" s="1"/>
  <c r="G57" i="4"/>
  <c r="J57" i="4"/>
  <c r="N57" i="4" s="1"/>
  <c r="F58" i="4"/>
  <c r="I56" i="4"/>
  <c r="M55" i="4"/>
  <c r="Q55" i="4" s="1"/>
  <c r="K57" i="5" l="1"/>
  <c r="O57" i="5" s="1"/>
  <c r="G58" i="5"/>
  <c r="L56" i="5"/>
  <c r="P56" i="5" s="1"/>
  <c r="H57" i="5"/>
  <c r="J58" i="5"/>
  <c r="N58" i="5" s="1"/>
  <c r="F59" i="5"/>
  <c r="I57" i="5"/>
  <c r="M56" i="5"/>
  <c r="Q56" i="5" s="1"/>
  <c r="J58" i="4"/>
  <c r="N58" i="4" s="1"/>
  <c r="F59" i="4"/>
  <c r="I57" i="4"/>
  <c r="M56" i="4"/>
  <c r="Q56" i="4" s="1"/>
  <c r="L58" i="4"/>
  <c r="P58" i="4" s="1"/>
  <c r="H59" i="4"/>
  <c r="K57" i="4"/>
  <c r="O57" i="4" s="1"/>
  <c r="G58" i="4"/>
  <c r="M57" i="5" l="1"/>
  <c r="Q57" i="5" s="1"/>
  <c r="I58" i="5"/>
  <c r="L57" i="5"/>
  <c r="P57" i="5" s="1"/>
  <c r="H58" i="5"/>
  <c r="K58" i="5"/>
  <c r="O58" i="5" s="1"/>
  <c r="G59" i="5"/>
  <c r="J59" i="5"/>
  <c r="N59" i="5" s="1"/>
  <c r="F60" i="5"/>
  <c r="K58" i="4"/>
  <c r="O58" i="4" s="1"/>
  <c r="G59" i="4"/>
  <c r="H60" i="4"/>
  <c r="L59" i="4"/>
  <c r="P59" i="4" s="1"/>
  <c r="M57" i="4"/>
  <c r="Q57" i="4" s="1"/>
  <c r="I58" i="4"/>
  <c r="F60" i="4"/>
  <c r="J59" i="4"/>
  <c r="N59" i="4" s="1"/>
  <c r="F61" i="5" l="1"/>
  <c r="J60" i="5"/>
  <c r="N60" i="5" s="1"/>
  <c r="L58" i="5"/>
  <c r="P58" i="5" s="1"/>
  <c r="H59" i="5"/>
  <c r="M58" i="5"/>
  <c r="Q58" i="5" s="1"/>
  <c r="I59" i="5"/>
  <c r="G60" i="5"/>
  <c r="K59" i="5"/>
  <c r="O59" i="5" s="1"/>
  <c r="F61" i="4"/>
  <c r="J60" i="4"/>
  <c r="N60" i="4" s="1"/>
  <c r="H61" i="4"/>
  <c r="L60" i="4"/>
  <c r="P60" i="4" s="1"/>
  <c r="G60" i="4"/>
  <c r="K59" i="4"/>
  <c r="O59" i="4" s="1"/>
  <c r="M58" i="4"/>
  <c r="Q58" i="4" s="1"/>
  <c r="I59" i="4"/>
  <c r="M59" i="5" l="1"/>
  <c r="Q59" i="5" s="1"/>
  <c r="I60" i="5"/>
  <c r="G61" i="5"/>
  <c r="K60" i="5"/>
  <c r="O60" i="5" s="1"/>
  <c r="H60" i="5"/>
  <c r="L59" i="5"/>
  <c r="P59" i="5" s="1"/>
  <c r="J61" i="5"/>
  <c r="N61" i="5" s="1"/>
  <c r="F62" i="5"/>
  <c r="H62" i="4"/>
  <c r="L61" i="4"/>
  <c r="P61" i="4" s="1"/>
  <c r="M59" i="4"/>
  <c r="Q59" i="4" s="1"/>
  <c r="I60" i="4"/>
  <c r="G61" i="4"/>
  <c r="K60" i="4"/>
  <c r="O60" i="4" s="1"/>
  <c r="J61" i="4"/>
  <c r="N61" i="4" s="1"/>
  <c r="F62" i="4"/>
  <c r="J62" i="5" l="1"/>
  <c r="N62" i="5" s="1"/>
  <c r="K61" i="5"/>
  <c r="O61" i="5" s="1"/>
  <c r="G62" i="5"/>
  <c r="I61" i="5"/>
  <c r="M60" i="5"/>
  <c r="Q60" i="5" s="1"/>
  <c r="H61" i="5"/>
  <c r="L60" i="5"/>
  <c r="P60" i="5" s="1"/>
  <c r="K61" i="4"/>
  <c r="O61" i="4" s="1"/>
  <c r="G62" i="4"/>
  <c r="I61" i="4"/>
  <c r="M60" i="4"/>
  <c r="Q60" i="4" s="1"/>
  <c r="J62" i="4"/>
  <c r="N62" i="4" s="1"/>
  <c r="F63" i="4"/>
  <c r="J63" i="4" s="1"/>
  <c r="L62" i="4"/>
  <c r="P62" i="4" s="1"/>
  <c r="H63" i="4"/>
  <c r="L63" i="4" s="1"/>
  <c r="H62" i="5" l="1"/>
  <c r="L61" i="5"/>
  <c r="P61" i="5" s="1"/>
  <c r="I62" i="5"/>
  <c r="M61" i="5"/>
  <c r="Q61" i="5" s="1"/>
  <c r="K62" i="5"/>
  <c r="O62" i="5" s="1"/>
  <c r="N63" i="4"/>
  <c r="T4" i="4"/>
  <c r="T5" i="4"/>
  <c r="T7" i="4"/>
  <c r="P63" i="4"/>
  <c r="V4" i="4"/>
  <c r="V5" i="4"/>
  <c r="V7" i="4"/>
  <c r="I62" i="4"/>
  <c r="M61" i="4"/>
  <c r="Q61" i="4" s="1"/>
  <c r="K62" i="4"/>
  <c r="O62" i="4" s="1"/>
  <c r="G63" i="4"/>
  <c r="K63" i="4" s="1"/>
  <c r="M62" i="5" l="1"/>
  <c r="Q62" i="5" s="1"/>
  <c r="T6" i="5"/>
  <c r="L62" i="5"/>
  <c r="P62" i="5" s="1"/>
  <c r="O63" i="4"/>
  <c r="U7" i="4"/>
  <c r="U5" i="4"/>
  <c r="U4" i="4"/>
  <c r="M62" i="4"/>
  <c r="Q62" i="4" s="1"/>
  <c r="I63" i="4"/>
  <c r="M63" i="4" s="1"/>
  <c r="V6" i="4"/>
  <c r="T6" i="4"/>
  <c r="U6" i="4" l="1"/>
  <c r="W4" i="5"/>
  <c r="W5" i="5"/>
  <c r="U6" i="5"/>
  <c r="Q63" i="4"/>
  <c r="W5" i="4"/>
  <c r="W4" i="4"/>
  <c r="W7" i="4"/>
  <c r="V6" i="5" l="1"/>
  <c r="W6" i="5"/>
  <c r="W6" i="4"/>
  <c r="E2" i="1" l="1"/>
  <c r="F2" i="1" s="1"/>
  <c r="O15" i="1"/>
  <c r="O4" i="1"/>
  <c r="O5" i="1"/>
  <c r="O6" i="1"/>
  <c r="O7" i="1"/>
  <c r="O8" i="1"/>
  <c r="O9" i="1"/>
  <c r="O10" i="1"/>
  <c r="O11" i="1"/>
  <c r="O12" i="1"/>
  <c r="O13" i="1"/>
  <c r="O14" i="1"/>
  <c r="O3" i="1"/>
  <c r="F66" i="1"/>
  <c r="F67" i="1"/>
  <c r="F68" i="1"/>
  <c r="F69" i="1"/>
  <c r="F70" i="1"/>
  <c r="F71" i="1"/>
  <c r="F72" i="1"/>
  <c r="F73" i="1"/>
  <c r="F74" i="1"/>
  <c r="F75" i="1"/>
  <c r="F76" i="1"/>
  <c r="F77" i="1"/>
  <c r="E66" i="1"/>
  <c r="E67" i="1"/>
  <c r="E68" i="1"/>
  <c r="E69" i="1"/>
  <c r="E70" i="1"/>
  <c r="E71" i="1"/>
  <c r="E72" i="1"/>
  <c r="E73" i="1"/>
  <c r="E74" i="1"/>
  <c r="E75" i="1"/>
  <c r="E76" i="1"/>
  <c r="E77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M6" i="1" s="1"/>
  <c r="E46" i="1"/>
  <c r="F46" i="1" s="1"/>
  <c r="E47" i="1"/>
  <c r="E48" i="1"/>
  <c r="E49" i="1"/>
  <c r="E50" i="1"/>
  <c r="M11" i="1" s="1"/>
  <c r="E51" i="1"/>
  <c r="F51" i="1" s="1"/>
  <c r="E52" i="1"/>
  <c r="M13" i="1" s="1"/>
  <c r="E53" i="1"/>
  <c r="M14" i="1" s="1"/>
  <c r="E54" i="1"/>
  <c r="F54" i="1" s="1"/>
  <c r="E55" i="1"/>
  <c r="N4" i="1" s="1"/>
  <c r="E56" i="1"/>
  <c r="F56" i="1" s="1"/>
  <c r="E57" i="1"/>
  <c r="F57" i="1" s="1"/>
  <c r="E58" i="1"/>
  <c r="N7" i="1" s="1"/>
  <c r="E59" i="1"/>
  <c r="N8" i="1" s="1"/>
  <c r="E60" i="1"/>
  <c r="F60" i="1" s="1"/>
  <c r="E61" i="1"/>
  <c r="N10" i="1" s="1"/>
  <c r="E62" i="1"/>
  <c r="F62" i="1" s="1"/>
  <c r="E63" i="1"/>
  <c r="N12" i="1" s="1"/>
  <c r="E64" i="1"/>
  <c r="F64" i="1" s="1"/>
  <c r="E65" i="1"/>
  <c r="F65" i="1" s="1"/>
  <c r="F6" i="1"/>
  <c r="I12" i="1"/>
  <c r="F49" i="1"/>
  <c r="F48" i="1"/>
  <c r="F47" i="1"/>
  <c r="F44" i="1"/>
  <c r="F43" i="1"/>
  <c r="M3" i="1"/>
  <c r="F41" i="1"/>
  <c r="F40" i="1"/>
  <c r="L12" i="1"/>
  <c r="F38" i="1"/>
  <c r="L10" i="1"/>
  <c r="F36" i="1"/>
  <c r="L8" i="1"/>
  <c r="L7" i="1"/>
  <c r="F33" i="1"/>
  <c r="F32" i="1"/>
  <c r="F31" i="1"/>
  <c r="F30" i="1"/>
  <c r="F29" i="1"/>
  <c r="F28" i="1"/>
  <c r="F27" i="1"/>
  <c r="K11" i="1"/>
  <c r="F25" i="1"/>
  <c r="F24" i="1"/>
  <c r="F23" i="1"/>
  <c r="F22" i="1"/>
  <c r="K6" i="1"/>
  <c r="F20" i="1"/>
  <c r="K4" i="1"/>
  <c r="K3" i="1"/>
  <c r="F17" i="1"/>
  <c r="F16" i="1"/>
  <c r="F15" i="1"/>
  <c r="J12" i="1"/>
  <c r="F14" i="1"/>
  <c r="L13" i="1"/>
  <c r="F13" i="1"/>
  <c r="J10" i="1"/>
  <c r="K12" i="1"/>
  <c r="F12" i="1"/>
  <c r="L11" i="1"/>
  <c r="F11" i="1"/>
  <c r="J8" i="1"/>
  <c r="M10" i="1"/>
  <c r="F10" i="1"/>
  <c r="M9" i="1"/>
  <c r="F9" i="1"/>
  <c r="J6" i="1"/>
  <c r="M8" i="1"/>
  <c r="K8" i="1"/>
  <c r="F8" i="1"/>
  <c r="J5" i="1"/>
  <c r="M7" i="1"/>
  <c r="J7" i="1"/>
  <c r="F7" i="1"/>
  <c r="J4" i="1"/>
  <c r="M5" i="1"/>
  <c r="I14" i="1"/>
  <c r="M4" i="1"/>
  <c r="F4" i="1"/>
  <c r="N11" i="1" l="1"/>
  <c r="F53" i="1"/>
  <c r="M12" i="1"/>
  <c r="N13" i="1"/>
  <c r="F45" i="1"/>
  <c r="P12" i="1"/>
  <c r="J3" i="1"/>
  <c r="I11" i="1"/>
  <c r="M15" i="1"/>
  <c r="P3" i="1"/>
  <c r="P8" i="1"/>
  <c r="F3" i="1"/>
  <c r="F5" i="1"/>
  <c r="J9" i="1"/>
  <c r="N14" i="1"/>
  <c r="F18" i="1"/>
  <c r="F26" i="1"/>
  <c r="F34" i="1"/>
  <c r="F42" i="1"/>
  <c r="F50" i="1"/>
  <c r="F58" i="1"/>
  <c r="K14" i="1"/>
  <c r="L3" i="1"/>
  <c r="L5" i="1"/>
  <c r="L9" i="1"/>
  <c r="I13" i="1"/>
  <c r="P13" i="1" s="1"/>
  <c r="F19" i="1"/>
  <c r="F35" i="1"/>
  <c r="F59" i="1"/>
  <c r="K5" i="1"/>
  <c r="P5" i="1" s="1"/>
  <c r="K7" i="1"/>
  <c r="P7" i="1" s="1"/>
  <c r="K9" i="1"/>
  <c r="J11" i="1"/>
  <c r="J13" i="1"/>
  <c r="N3" i="1"/>
  <c r="N5" i="1"/>
  <c r="N9" i="1"/>
  <c r="K13" i="1"/>
  <c r="F52" i="1"/>
  <c r="F21" i="1"/>
  <c r="F37" i="1"/>
  <c r="F61" i="1"/>
  <c r="K10" i="1"/>
  <c r="P10" i="1" s="1"/>
  <c r="L4" i="1"/>
  <c r="P4" i="1" s="1"/>
  <c r="L6" i="1"/>
  <c r="P6" i="1" s="1"/>
  <c r="F39" i="1"/>
  <c r="F55" i="1"/>
  <c r="F63" i="1"/>
  <c r="N6" i="1"/>
  <c r="J14" i="1"/>
  <c r="L14" i="1"/>
  <c r="P11" i="1" l="1"/>
  <c r="P14" i="1"/>
  <c r="J15" i="1"/>
  <c r="K15" i="1"/>
  <c r="L15" i="1"/>
  <c r="P9" i="1"/>
  <c r="N15" i="1"/>
  <c r="I15" i="1"/>
  <c r="P15" i="1" l="1"/>
</calcChain>
</file>

<file path=xl/sharedStrings.xml><?xml version="1.0" encoding="utf-8"?>
<sst xmlns="http://schemas.openxmlformats.org/spreadsheetml/2006/main" count="6040" uniqueCount="2089">
  <si>
    <t>日期</t>
  </si>
  <si>
    <t>獲利</t>
  </si>
  <si>
    <t>年</t>
    <phoneticPr fontId="2" type="noConversion"/>
  </si>
  <si>
    <t>月份</t>
    <phoneticPr fontId="2" type="noConversion"/>
  </si>
  <si>
    <t>月損益</t>
    <phoneticPr fontId="2" type="noConversion"/>
  </si>
  <si>
    <t>賺賠次數</t>
    <phoneticPr fontId="2" type="noConversion"/>
  </si>
  <si>
    <t>2017/09/01</t>
  </si>
  <si>
    <t>月/年</t>
    <phoneticPr fontId="2" type="noConversion"/>
  </si>
  <si>
    <t>小計</t>
    <phoneticPr fontId="2" type="noConversion"/>
  </si>
  <si>
    <t>2017/09/04</t>
  </si>
  <si>
    <t>2017/09/05</t>
  </si>
  <si>
    <t>2017/09/06</t>
  </si>
  <si>
    <t>2017/09/07</t>
  </si>
  <si>
    <t>2017/09/08</t>
  </si>
  <si>
    <t>2017/09/11</t>
  </si>
  <si>
    <t>2017/09/12</t>
  </si>
  <si>
    <t>2017/09/13</t>
  </si>
  <si>
    <t>2017/09/14</t>
  </si>
  <si>
    <t>2017/09/15</t>
  </si>
  <si>
    <t>2017/09/18</t>
  </si>
  <si>
    <t>2017/09/19</t>
  </si>
  <si>
    <t>2017/09/20</t>
  </si>
  <si>
    <t>2017/09/21</t>
  </si>
  <si>
    <t>2017/09/22</t>
  </si>
  <si>
    <t>2017/09/25</t>
  </si>
  <si>
    <t>2017/09/26</t>
  </si>
  <si>
    <t>2017/09/27</t>
  </si>
  <si>
    <t>2017/09/28</t>
  </si>
  <si>
    <t>2017/09/29</t>
  </si>
  <si>
    <t>2017/09/30</t>
  </si>
  <si>
    <t>2017/10/02</t>
  </si>
  <si>
    <t>2017/10/03</t>
  </si>
  <si>
    <t>2017/10/05</t>
  </si>
  <si>
    <t>2017/10/06</t>
  </si>
  <si>
    <t>2017/10/11</t>
  </si>
  <si>
    <t>2017/10/12</t>
  </si>
  <si>
    <t>2017/10/13</t>
  </si>
  <si>
    <t>2017/10/16</t>
  </si>
  <si>
    <t>2017/10/17</t>
  </si>
  <si>
    <t>2017/10/18</t>
  </si>
  <si>
    <t>2017/10/19</t>
  </si>
  <si>
    <t>2017/10/20</t>
  </si>
  <si>
    <t>2017/10/23</t>
  </si>
  <si>
    <t>2017/10/24</t>
  </si>
  <si>
    <t>2017/10/25</t>
  </si>
  <si>
    <t>2017/10/26</t>
  </si>
  <si>
    <t>2017/10/27</t>
  </si>
  <si>
    <t>2017/10/30</t>
  </si>
  <si>
    <t>2017/10/31</t>
  </si>
  <si>
    <t>2017/11/01</t>
  </si>
  <si>
    <t>2017/11/02</t>
  </si>
  <si>
    <t>2017/11/03</t>
  </si>
  <si>
    <t>2017/11/06</t>
  </si>
  <si>
    <t>2017/11/07</t>
  </si>
  <si>
    <t>2017/11/08</t>
  </si>
  <si>
    <t>2017/11/09</t>
  </si>
  <si>
    <t>2017/11/10</t>
  </si>
  <si>
    <t>2017/11/13</t>
  </si>
  <si>
    <t>2017/11/14</t>
  </si>
  <si>
    <t>2017/11/15</t>
  </si>
  <si>
    <t>2017/11/16</t>
  </si>
  <si>
    <t>2017/11/17</t>
  </si>
  <si>
    <t>2017/11/20</t>
  </si>
  <si>
    <t>2017/11/21</t>
  </si>
  <si>
    <t>2017/11/22</t>
  </si>
  <si>
    <t>2017/11/23</t>
  </si>
  <si>
    <t>2017/11/24</t>
  </si>
  <si>
    <t>2017/11/27</t>
  </si>
  <si>
    <t>2017/11/28</t>
  </si>
  <si>
    <t>2017/11/29</t>
  </si>
  <si>
    <t>2017/11/30</t>
  </si>
  <si>
    <t>2017/12/01</t>
  </si>
  <si>
    <t>2017/12/04</t>
  </si>
  <si>
    <t>2017/12/05</t>
  </si>
  <si>
    <t>2017/12/06</t>
  </si>
  <si>
    <t>2017/12/07</t>
  </si>
  <si>
    <t>2017/12/08</t>
  </si>
  <si>
    <t>2017/12/11</t>
  </si>
  <si>
    <t>2017/12/12</t>
  </si>
  <si>
    <t>2017/12/13</t>
  </si>
  <si>
    <t>2017/12/14</t>
  </si>
  <si>
    <t>2017/12/15</t>
  </si>
  <si>
    <t>2017/12/18</t>
  </si>
  <si>
    <t>2017/12/19</t>
  </si>
  <si>
    <t>2017/12/20</t>
  </si>
  <si>
    <t>2017/12/21</t>
  </si>
  <si>
    <t>2017/12/22</t>
  </si>
  <si>
    <t>2017/12/25</t>
  </si>
  <si>
    <t>2017/12/26</t>
  </si>
  <si>
    <t>2017/12/27</t>
  </si>
  <si>
    <t>2017/12/28</t>
  </si>
  <si>
    <t>2017/12/29</t>
  </si>
  <si>
    <t>2018/01/02</t>
  </si>
  <si>
    <t>2018/01/03</t>
  </si>
  <si>
    <t>2018/01/04</t>
  </si>
  <si>
    <t>2018/01/05</t>
  </si>
  <si>
    <t>2018/01/08</t>
  </si>
  <si>
    <t>2018/01/09</t>
  </si>
  <si>
    <t>2018/01/10</t>
  </si>
  <si>
    <t>2018/01/11</t>
  </si>
  <si>
    <t>2018/01/12</t>
  </si>
  <si>
    <t>2018/01/15</t>
  </si>
  <si>
    <t>2018/01/16</t>
  </si>
  <si>
    <t>2018/01/17</t>
  </si>
  <si>
    <t>2018/01/18</t>
  </si>
  <si>
    <t>2018/01/19</t>
  </si>
  <si>
    <t>2018/01/22</t>
  </si>
  <si>
    <t>2018/01/23</t>
  </si>
  <si>
    <t>2018/01/24</t>
  </si>
  <si>
    <t>2018/01/25</t>
  </si>
  <si>
    <t>2018/01/26</t>
  </si>
  <si>
    <t>2018/01/29</t>
  </si>
  <si>
    <t>2018/01/30</t>
  </si>
  <si>
    <t>2018/01/31</t>
  </si>
  <si>
    <t>2018/02/01</t>
  </si>
  <si>
    <t>2018/02/02</t>
  </si>
  <si>
    <t>2018/02/05</t>
  </si>
  <si>
    <t>2018/02/06</t>
  </si>
  <si>
    <t>2018/02/07</t>
  </si>
  <si>
    <t>2018/02/08</t>
  </si>
  <si>
    <t>2018/02/09</t>
  </si>
  <si>
    <t>2018/02/12</t>
  </si>
  <si>
    <t>2018/02/21</t>
  </si>
  <si>
    <t>2018/02/22</t>
  </si>
  <si>
    <t>2018/02/23</t>
  </si>
  <si>
    <t>2018/02/26</t>
  </si>
  <si>
    <t>2018/02/27</t>
  </si>
  <si>
    <t>2018/03/01</t>
  </si>
  <si>
    <t>2018/03/02</t>
  </si>
  <si>
    <t>2018/03/05</t>
  </si>
  <si>
    <t>2018/03/06</t>
  </si>
  <si>
    <t>2018/03/07</t>
  </si>
  <si>
    <t>2018/03/08</t>
  </si>
  <si>
    <t>2018/03/09</t>
  </si>
  <si>
    <t>2018/03/12</t>
  </si>
  <si>
    <t>2018/03/13</t>
  </si>
  <si>
    <t>2018/03/14</t>
  </si>
  <si>
    <t>2018/03/15</t>
  </si>
  <si>
    <t>2018/03/16</t>
  </si>
  <si>
    <t>2018/03/19</t>
  </si>
  <si>
    <t>2018/03/20</t>
  </si>
  <si>
    <t>2018/03/21</t>
  </si>
  <si>
    <t>2018/03/22</t>
  </si>
  <si>
    <t>2018/03/23</t>
  </si>
  <si>
    <t>2018/03/26</t>
  </si>
  <si>
    <t>2018/03/27</t>
  </si>
  <si>
    <t>2018/03/28</t>
  </si>
  <si>
    <t>2018/03/29</t>
  </si>
  <si>
    <t>2018/03/30</t>
  </si>
  <si>
    <t>2018/03/31</t>
  </si>
  <si>
    <t>2018/04/02</t>
  </si>
  <si>
    <t>2018/04/03</t>
  </si>
  <si>
    <t>2018/04/09</t>
  </si>
  <si>
    <t>2018/04/10</t>
  </si>
  <si>
    <t>2018/04/11</t>
  </si>
  <si>
    <t>2018/04/12</t>
  </si>
  <si>
    <t>2018/04/13</t>
  </si>
  <si>
    <t>2018/04/16</t>
  </si>
  <si>
    <t>2018/04/17</t>
  </si>
  <si>
    <t>2018/04/18</t>
  </si>
  <si>
    <t>2018/04/19</t>
  </si>
  <si>
    <t>2018/04/20</t>
  </si>
  <si>
    <t>2018/04/23</t>
  </si>
  <si>
    <t>2018/04/24</t>
  </si>
  <si>
    <t>2018/04/25</t>
  </si>
  <si>
    <t>2018/04/26</t>
  </si>
  <si>
    <t>2018/04/27</t>
  </si>
  <si>
    <t>2018/04/30</t>
  </si>
  <si>
    <t>2018/05/02</t>
  </si>
  <si>
    <t>2018/05/03</t>
  </si>
  <si>
    <t>2018/05/04</t>
  </si>
  <si>
    <t>2018/05/07</t>
  </si>
  <si>
    <t>2018/05/08</t>
  </si>
  <si>
    <t>2018/05/09</t>
  </si>
  <si>
    <t>2018/05/10</t>
  </si>
  <si>
    <t>2018/05/11</t>
  </si>
  <si>
    <t>2018/05/14</t>
  </si>
  <si>
    <t>2018/05/15</t>
  </si>
  <si>
    <t>2018/05/16</t>
  </si>
  <si>
    <t>2018/05/17</t>
  </si>
  <si>
    <t>2018/05/18</t>
  </si>
  <si>
    <t>2018/05/21</t>
  </si>
  <si>
    <t>2018/05/22</t>
  </si>
  <si>
    <t>2018/05/23</t>
  </si>
  <si>
    <t>2018/05/24</t>
  </si>
  <si>
    <t>2018/05/25</t>
  </si>
  <si>
    <t>2018/05/28</t>
  </si>
  <si>
    <t>2018/05/29</t>
  </si>
  <si>
    <t>2018/05/30</t>
  </si>
  <si>
    <t>2018/05/31</t>
  </si>
  <si>
    <t>2018/06/01</t>
  </si>
  <si>
    <t>2018/06/04</t>
  </si>
  <si>
    <t>2018/06/05</t>
  </si>
  <si>
    <t>2018/06/06</t>
  </si>
  <si>
    <t>2018/06/07</t>
  </si>
  <si>
    <t>2018/06/08</t>
  </si>
  <si>
    <t>2018/06/11</t>
  </si>
  <si>
    <t>2018/06/12</t>
  </si>
  <si>
    <t>2018/06/13</t>
  </si>
  <si>
    <t>2018/06/14</t>
  </si>
  <si>
    <t>2018/06/15</t>
  </si>
  <si>
    <t>2018/06/19</t>
  </si>
  <si>
    <t>2018/06/20</t>
  </si>
  <si>
    <t>2018/06/21</t>
  </si>
  <si>
    <t>2018/06/22</t>
  </si>
  <si>
    <t>2018/06/25</t>
  </si>
  <si>
    <t>2018/06/26</t>
  </si>
  <si>
    <t>2018/06/27</t>
  </si>
  <si>
    <t>2018/06/28</t>
  </si>
  <si>
    <t>2018/06/29</t>
  </si>
  <si>
    <t>2018/07/02</t>
  </si>
  <si>
    <t>2018/07/03</t>
  </si>
  <si>
    <t>2018/07/04</t>
  </si>
  <si>
    <t>2018/07/05</t>
  </si>
  <si>
    <t>2018/07/06</t>
  </si>
  <si>
    <t>2018/07/09</t>
  </si>
  <si>
    <t>2018/07/10</t>
  </si>
  <si>
    <t>2018/07/11</t>
  </si>
  <si>
    <t>2018/07/12</t>
  </si>
  <si>
    <t>2018/07/13</t>
  </si>
  <si>
    <t>2018/07/16</t>
  </si>
  <si>
    <t>2018/07/17</t>
  </si>
  <si>
    <t>2018/07/18</t>
  </si>
  <si>
    <t>2018/07/19</t>
  </si>
  <si>
    <t>2018/07/20</t>
  </si>
  <si>
    <t>2018/07/23</t>
  </si>
  <si>
    <t>2018/07/24</t>
  </si>
  <si>
    <t>2018/07/25</t>
  </si>
  <si>
    <t>2018/07/26</t>
  </si>
  <si>
    <t>2018/07/27</t>
  </si>
  <si>
    <t>2018/07/30</t>
  </si>
  <si>
    <t>2018/07/31</t>
  </si>
  <si>
    <t>2018/08/01</t>
  </si>
  <si>
    <t>2018/08/02</t>
  </si>
  <si>
    <t>2018/08/03</t>
  </si>
  <si>
    <t>2018/08/06</t>
  </si>
  <si>
    <t>2018/08/07</t>
  </si>
  <si>
    <t>2018/08/08</t>
  </si>
  <si>
    <t>2018/08/09</t>
  </si>
  <si>
    <t>2018/08/10</t>
  </si>
  <si>
    <t>2018/08/13</t>
  </si>
  <si>
    <t>2018/08/14</t>
  </si>
  <si>
    <t>2018/08/15</t>
  </si>
  <si>
    <t>2018/08/16</t>
  </si>
  <si>
    <t>2018/08/17</t>
  </si>
  <si>
    <t>2018/08/20</t>
  </si>
  <si>
    <t>2018/08/21</t>
  </si>
  <si>
    <t>2018/08/22</t>
  </si>
  <si>
    <t>2018/08/23</t>
  </si>
  <si>
    <t>2018/08/24</t>
  </si>
  <si>
    <t>2018/08/27</t>
  </si>
  <si>
    <t>2018/08/28</t>
  </si>
  <si>
    <t>2018/08/29</t>
  </si>
  <si>
    <t>2018/08/30</t>
  </si>
  <si>
    <t>2018/08/31</t>
  </si>
  <si>
    <t>2018/09/03</t>
  </si>
  <si>
    <t>2018/09/04</t>
  </si>
  <si>
    <t>2018/09/05</t>
  </si>
  <si>
    <t>2018/09/06</t>
  </si>
  <si>
    <t>2018/09/07</t>
  </si>
  <si>
    <t>2018/09/10</t>
  </si>
  <si>
    <t>2018/09/11</t>
  </si>
  <si>
    <t>2018/09/12</t>
  </si>
  <si>
    <t>2018/09/13</t>
  </si>
  <si>
    <t>2018/09/14</t>
  </si>
  <si>
    <t>2018/09/17</t>
  </si>
  <si>
    <t>2018/09/18</t>
  </si>
  <si>
    <t>2018/09/19</t>
  </si>
  <si>
    <t>2018/09/20</t>
  </si>
  <si>
    <t>2018/09/21</t>
  </si>
  <si>
    <t>2018/09/25</t>
  </si>
  <si>
    <t>2018/09/26</t>
  </si>
  <si>
    <t>2018/09/27</t>
  </si>
  <si>
    <t>2018/09/28</t>
  </si>
  <si>
    <t>2018/10/01</t>
  </si>
  <si>
    <t>2018/10/02</t>
  </si>
  <si>
    <t>2018/10/03</t>
  </si>
  <si>
    <t>2018/10/04</t>
  </si>
  <si>
    <t>2018/10/05</t>
  </si>
  <si>
    <t>2018/10/08</t>
  </si>
  <si>
    <t>2018/10/09</t>
  </si>
  <si>
    <t>2018/10/11</t>
  </si>
  <si>
    <t>2018/10/12</t>
  </si>
  <si>
    <t>2018/10/15</t>
  </si>
  <si>
    <t>2018/10/16</t>
  </si>
  <si>
    <t>2018/10/17</t>
  </si>
  <si>
    <t>2018/10/18</t>
  </si>
  <si>
    <t>2018/10/19</t>
  </si>
  <si>
    <t>2018/10/22</t>
  </si>
  <si>
    <t>2018/10/23</t>
  </si>
  <si>
    <t>2018/10/24</t>
  </si>
  <si>
    <t>2018/10/25</t>
  </si>
  <si>
    <t>2018/10/26</t>
  </si>
  <si>
    <t>2018/10/29</t>
  </si>
  <si>
    <t>2018/10/30</t>
  </si>
  <si>
    <t>2018/10/31</t>
  </si>
  <si>
    <t>2018/11/01</t>
  </si>
  <si>
    <t>2018/11/02</t>
  </si>
  <si>
    <t>2018/11/05</t>
  </si>
  <si>
    <t>2018/11/06</t>
  </si>
  <si>
    <t>2018/11/07</t>
  </si>
  <si>
    <t>2018/11/08</t>
  </si>
  <si>
    <t>2018/11/09</t>
  </si>
  <si>
    <t>2018/11/12</t>
  </si>
  <si>
    <t>2018/11/13</t>
  </si>
  <si>
    <t>2018/11/14</t>
  </si>
  <si>
    <t>2018/11/15</t>
  </si>
  <si>
    <t>2018/11/16</t>
  </si>
  <si>
    <t>2018/11/19</t>
  </si>
  <si>
    <t>2018/11/20</t>
  </si>
  <si>
    <t>2018/11/21</t>
  </si>
  <si>
    <t>2018/11/22</t>
  </si>
  <si>
    <t>2018/11/23</t>
  </si>
  <si>
    <t>2018/11/26</t>
  </si>
  <si>
    <t>2018/11/27</t>
  </si>
  <si>
    <t>2018/11/28</t>
  </si>
  <si>
    <t>2018/11/29</t>
  </si>
  <si>
    <t>2018/11/30</t>
  </si>
  <si>
    <t>2018/12/03</t>
  </si>
  <si>
    <t>2018/12/04</t>
  </si>
  <si>
    <t>2018/12/05</t>
  </si>
  <si>
    <t>2018/12/06</t>
  </si>
  <si>
    <t>2018/12/07</t>
  </si>
  <si>
    <t>2018/12/10</t>
  </si>
  <si>
    <t>2018/12/11</t>
  </si>
  <si>
    <t>2018/12/12</t>
  </si>
  <si>
    <t>2018/12/13</t>
  </si>
  <si>
    <t>2018/12/14</t>
  </si>
  <si>
    <t>2018/12/17</t>
  </si>
  <si>
    <t>2018/12/18</t>
  </si>
  <si>
    <t>2018/12/19</t>
  </si>
  <si>
    <t>2018/12/20</t>
  </si>
  <si>
    <t>2018/12/21</t>
  </si>
  <si>
    <t>2018/12/22</t>
  </si>
  <si>
    <t>2018/12/24</t>
  </si>
  <si>
    <t>2018/12/25</t>
  </si>
  <si>
    <t>2018/12/26</t>
  </si>
  <si>
    <t>2018/12/27</t>
  </si>
  <si>
    <t>2018/12/28</t>
  </si>
  <si>
    <t>2019/01/02</t>
  </si>
  <si>
    <t>2019/01/03</t>
  </si>
  <si>
    <t>2019/01/04</t>
  </si>
  <si>
    <t>2019/01/07</t>
  </si>
  <si>
    <t>2019/01/08</t>
  </si>
  <si>
    <t>2019/01/09</t>
  </si>
  <si>
    <t>2019/01/10</t>
  </si>
  <si>
    <t>2019/01/11</t>
  </si>
  <si>
    <t>2019/01/14</t>
  </si>
  <si>
    <t>2019/01/15</t>
  </si>
  <si>
    <t>2019/01/16</t>
  </si>
  <si>
    <t>2019/01/17</t>
  </si>
  <si>
    <t>2019/01/18</t>
  </si>
  <si>
    <t>2019/01/21</t>
  </si>
  <si>
    <t>2019/01/22</t>
  </si>
  <si>
    <t>2019/01/23</t>
  </si>
  <si>
    <t>2019/01/24</t>
  </si>
  <si>
    <t>2019/01/25</t>
  </si>
  <si>
    <t>2019/01/28</t>
  </si>
  <si>
    <t>2019/01/29</t>
  </si>
  <si>
    <t>2019/01/30</t>
  </si>
  <si>
    <t>2019/02/11</t>
  </si>
  <si>
    <t>2019/02/12</t>
  </si>
  <si>
    <t>2019/02/13</t>
  </si>
  <si>
    <t>2019/02/14</t>
  </si>
  <si>
    <t>2019/02/15</t>
  </si>
  <si>
    <t>2019/02/18</t>
  </si>
  <si>
    <t>2019/02/19</t>
  </si>
  <si>
    <t>2019/02/20</t>
  </si>
  <si>
    <t>2019/02/21</t>
  </si>
  <si>
    <t>2019/02/22</t>
  </si>
  <si>
    <t>2019/02/25</t>
  </si>
  <si>
    <t>2019/02/26</t>
  </si>
  <si>
    <t>2019/02/27</t>
  </si>
  <si>
    <t>2019/03/04</t>
  </si>
  <si>
    <t>2019/03/05</t>
  </si>
  <si>
    <t>2019/03/06</t>
  </si>
  <si>
    <t>2019/03/07</t>
  </si>
  <si>
    <t>2019/03/08</t>
  </si>
  <si>
    <t>2019/03/11</t>
  </si>
  <si>
    <t>2019/03/12</t>
  </si>
  <si>
    <t>2019/03/13</t>
  </si>
  <si>
    <t>2019/03/14</t>
  </si>
  <si>
    <t>2019/03/15</t>
  </si>
  <si>
    <t>2019/03/18</t>
  </si>
  <si>
    <t>2019/03/19</t>
  </si>
  <si>
    <t>2019/03/20</t>
  </si>
  <si>
    <t>2019/03/21</t>
  </si>
  <si>
    <t>2019/03/22</t>
  </si>
  <si>
    <t>2019/03/25</t>
  </si>
  <si>
    <t>2019/03/26</t>
  </si>
  <si>
    <t>2019/03/27</t>
  </si>
  <si>
    <t>2019/03/28</t>
  </si>
  <si>
    <t>2019/03/29</t>
  </si>
  <si>
    <t>2019/04/01</t>
  </si>
  <si>
    <t>2019/04/02</t>
  </si>
  <si>
    <t>2019/04/03</t>
  </si>
  <si>
    <t>2019/04/08</t>
  </si>
  <si>
    <t>2019/04/09</t>
  </si>
  <si>
    <t>2019/04/10</t>
  </si>
  <si>
    <t>2019/04/11</t>
  </si>
  <si>
    <t>2019/04/12</t>
  </si>
  <si>
    <t>2019/04/15</t>
  </si>
  <si>
    <t>2019/04/16</t>
  </si>
  <si>
    <t>2019/04/17</t>
  </si>
  <si>
    <t>2019/04/18</t>
  </si>
  <si>
    <t>2019/04/19</t>
  </si>
  <si>
    <t>2019/04/22</t>
  </si>
  <si>
    <t>2019/04/23</t>
  </si>
  <si>
    <t>2019/04/24</t>
  </si>
  <si>
    <t>2019/04/25</t>
  </si>
  <si>
    <t>2019/04/26</t>
  </si>
  <si>
    <t>2019/04/29</t>
  </si>
  <si>
    <t>2019/04/30</t>
  </si>
  <si>
    <t>2019/05/02</t>
  </si>
  <si>
    <t>2019/05/03</t>
  </si>
  <si>
    <t>2019/05/06</t>
  </si>
  <si>
    <t>2019/05/07</t>
  </si>
  <si>
    <t>2019/05/08</t>
  </si>
  <si>
    <t>2019/05/09</t>
  </si>
  <si>
    <t>2019/05/10</t>
  </si>
  <si>
    <t>2019/05/13</t>
  </si>
  <si>
    <t>2019/05/14</t>
  </si>
  <si>
    <t>2019/05/15</t>
  </si>
  <si>
    <t>2019/05/16</t>
  </si>
  <si>
    <t>2019/05/17</t>
  </si>
  <si>
    <t>2019/05/20</t>
  </si>
  <si>
    <t>2019/05/21</t>
  </si>
  <si>
    <t>2019/05/22</t>
  </si>
  <si>
    <t>2019/05/23</t>
  </si>
  <si>
    <t>2019/05/24</t>
  </si>
  <si>
    <t>2019/05/27</t>
  </si>
  <si>
    <t>2019/05/28</t>
  </si>
  <si>
    <t>2019/05/29</t>
  </si>
  <si>
    <t>2019/05/30</t>
  </si>
  <si>
    <t>2019/05/31</t>
  </si>
  <si>
    <t>2019/06/03</t>
  </si>
  <si>
    <t>2019/06/04</t>
  </si>
  <si>
    <t>2019/06/05</t>
  </si>
  <si>
    <t>2019/06/06</t>
  </si>
  <si>
    <t>2019/06/10</t>
  </si>
  <si>
    <t>2019/06/11</t>
  </si>
  <si>
    <t>2019/06/12</t>
  </si>
  <si>
    <t>2019/06/13</t>
  </si>
  <si>
    <t>2019/06/14</t>
  </si>
  <si>
    <t>2019/06/17</t>
  </si>
  <si>
    <t>2019/06/18</t>
  </si>
  <si>
    <t>2019/06/19</t>
  </si>
  <si>
    <t>2019/06/20</t>
  </si>
  <si>
    <t>2019/06/21</t>
  </si>
  <si>
    <t>2019/06/24</t>
  </si>
  <si>
    <t>2019/06/25</t>
  </si>
  <si>
    <t>2019/06/26</t>
  </si>
  <si>
    <t>2019/06/27</t>
  </si>
  <si>
    <t>2019/06/28</t>
  </si>
  <si>
    <t>2019/07/01</t>
  </si>
  <si>
    <t>2019/07/02</t>
  </si>
  <si>
    <t>2019/07/03</t>
  </si>
  <si>
    <t>2019/07/04</t>
  </si>
  <si>
    <t>2019/07/05</t>
  </si>
  <si>
    <t>2019/07/08</t>
  </si>
  <si>
    <t>2019/07/09</t>
  </si>
  <si>
    <t>2019/07/10</t>
  </si>
  <si>
    <t>2019/07/11</t>
  </si>
  <si>
    <t>2019/07/12</t>
  </si>
  <si>
    <t>2019/07/15</t>
  </si>
  <si>
    <t>2019/07/16</t>
  </si>
  <si>
    <t>2019/07/17</t>
  </si>
  <si>
    <t>2019/07/18</t>
  </si>
  <si>
    <t>2019/07/19</t>
  </si>
  <si>
    <t>2019/07/22</t>
  </si>
  <si>
    <t>2019/07/23</t>
  </si>
  <si>
    <t>2019/07/24</t>
  </si>
  <si>
    <t>2019/07/25</t>
  </si>
  <si>
    <t>2019/07/26</t>
  </si>
  <si>
    <t>2019/07/29</t>
  </si>
  <si>
    <t>2019/07/30</t>
  </si>
  <si>
    <t>2019/07/31</t>
  </si>
  <si>
    <t>2019/08/01</t>
  </si>
  <si>
    <t>2019/08/02</t>
  </si>
  <si>
    <t>2019/08/05</t>
  </si>
  <si>
    <t>2019/08/06</t>
  </si>
  <si>
    <t>2019/08/07</t>
  </si>
  <si>
    <t>2019/08/08</t>
  </si>
  <si>
    <t>2019/08/12</t>
  </si>
  <si>
    <t>2019/08/13</t>
  </si>
  <si>
    <t>2019/08/14</t>
  </si>
  <si>
    <t>2019/08/15</t>
  </si>
  <si>
    <t>2019/08/16</t>
  </si>
  <si>
    <t>2019/08/19</t>
  </si>
  <si>
    <t>2019/08/20</t>
  </si>
  <si>
    <t>2019/08/21</t>
  </si>
  <si>
    <t>2019/08/22</t>
  </si>
  <si>
    <t>2019/08/23</t>
  </si>
  <si>
    <t>2019/08/26</t>
  </si>
  <si>
    <t>2019/08/27</t>
  </si>
  <si>
    <t>2019/08/28</t>
  </si>
  <si>
    <t>2019/08/29</t>
  </si>
  <si>
    <t>2019/08/30</t>
  </si>
  <si>
    <t>2019/09/02</t>
  </si>
  <si>
    <t>2019/09/03</t>
  </si>
  <si>
    <t>2019/09/04</t>
  </si>
  <si>
    <t>2019/09/05</t>
  </si>
  <si>
    <t>2019/09/06</t>
  </si>
  <si>
    <t>2019/09/09</t>
  </si>
  <si>
    <t>2019/09/10</t>
  </si>
  <si>
    <t>2019/09/11</t>
  </si>
  <si>
    <t>2019/09/12</t>
  </si>
  <si>
    <t>2019/09/16</t>
  </si>
  <si>
    <t>2019/09/17</t>
  </si>
  <si>
    <t>2019/09/18</t>
  </si>
  <si>
    <t>2019/09/19</t>
  </si>
  <si>
    <t>2019/09/20</t>
  </si>
  <si>
    <t>2019/09/23</t>
  </si>
  <si>
    <t>2019/09/24</t>
  </si>
  <si>
    <t>2019/09/25</t>
  </si>
  <si>
    <t>2019/09/26</t>
  </si>
  <si>
    <t>2019/09/27</t>
  </si>
  <si>
    <t>2019/10/01</t>
  </si>
  <si>
    <t>2019/10/02</t>
  </si>
  <si>
    <t>2019/10/03</t>
  </si>
  <si>
    <t>2019/10/04</t>
  </si>
  <si>
    <t>2019/10/07</t>
  </si>
  <si>
    <t>2019/10/08</t>
  </si>
  <si>
    <t>2019/10/09</t>
  </si>
  <si>
    <t>2019/10/14</t>
  </si>
  <si>
    <t>2019/10/15</t>
  </si>
  <si>
    <t>2019/10/16</t>
  </si>
  <si>
    <t>2019/10/17</t>
  </si>
  <si>
    <t>2019/10/18</t>
  </si>
  <si>
    <t>2019/10/21</t>
  </si>
  <si>
    <t>2019/10/22</t>
  </si>
  <si>
    <t>2019/10/23</t>
  </si>
  <si>
    <t>2019/10/24</t>
  </si>
  <si>
    <t>2019/10/25</t>
  </si>
  <si>
    <t>2019/10/28</t>
  </si>
  <si>
    <t>2019/10/29</t>
  </si>
  <si>
    <t>2019/10/30</t>
  </si>
  <si>
    <t>2019/10/31</t>
  </si>
  <si>
    <t>2019/11/01</t>
  </si>
  <si>
    <t>2019/11/04</t>
  </si>
  <si>
    <t>2019/11/05</t>
  </si>
  <si>
    <t>2019/11/06</t>
  </si>
  <si>
    <t>2019/11/07</t>
  </si>
  <si>
    <t>2019/11/08</t>
  </si>
  <si>
    <t>2019/11/11</t>
  </si>
  <si>
    <t>2019/11/12</t>
  </si>
  <si>
    <t>2019/11/13</t>
  </si>
  <si>
    <t>2019/11/14</t>
  </si>
  <si>
    <t>2019/11/15</t>
  </si>
  <si>
    <t>2019/11/18</t>
  </si>
  <si>
    <t>2019/11/19</t>
  </si>
  <si>
    <t>2019/11/20</t>
  </si>
  <si>
    <t>2019/11/21</t>
  </si>
  <si>
    <t>2019/11/22</t>
  </si>
  <si>
    <t>2019/11/25</t>
  </si>
  <si>
    <t>2019/11/26</t>
  </si>
  <si>
    <t>2019/11/27</t>
  </si>
  <si>
    <t>2019/11/28</t>
  </si>
  <si>
    <t>2019/11/29</t>
  </si>
  <si>
    <t>2019/12/02</t>
  </si>
  <si>
    <t>2019/12/03</t>
  </si>
  <si>
    <t>2019/12/04</t>
  </si>
  <si>
    <t>2019/12/05</t>
  </si>
  <si>
    <t>2019/12/06</t>
  </si>
  <si>
    <t>2019/12/09</t>
  </si>
  <si>
    <t>2019/12/10</t>
  </si>
  <si>
    <t>2019/12/11</t>
  </si>
  <si>
    <t>2019/12/12</t>
  </si>
  <si>
    <t>2019/12/13</t>
  </si>
  <si>
    <t>2019/12/16</t>
  </si>
  <si>
    <t>2019/12/17</t>
  </si>
  <si>
    <t>2019/12/18</t>
  </si>
  <si>
    <t>2019/12/19</t>
  </si>
  <si>
    <t>2019/12/20</t>
  </si>
  <si>
    <t>2019/12/23</t>
  </si>
  <si>
    <t>2019/12/24</t>
  </si>
  <si>
    <t>2019/12/25</t>
  </si>
  <si>
    <t>2019/12/26</t>
  </si>
  <si>
    <t>2019/12/27</t>
  </si>
  <si>
    <t>2019/12/30</t>
  </si>
  <si>
    <t>2019/12/31</t>
  </si>
  <si>
    <t>2020/01/02</t>
  </si>
  <si>
    <t>2020/01/03</t>
  </si>
  <si>
    <t>2020/01/06</t>
  </si>
  <si>
    <t>2020/01/07</t>
  </si>
  <si>
    <t>2020/01/08</t>
  </si>
  <si>
    <t>2020/01/09</t>
  </si>
  <si>
    <t>2020/01/10</t>
  </si>
  <si>
    <t>2020/01/13</t>
  </si>
  <si>
    <t>2020/01/14</t>
  </si>
  <si>
    <t>2020/01/15</t>
  </si>
  <si>
    <t>2020/01/16</t>
  </si>
  <si>
    <t>2020/01/17</t>
  </si>
  <si>
    <t>2020/01/20</t>
  </si>
  <si>
    <t>2020/01/30</t>
  </si>
  <si>
    <t>2020/01/31</t>
  </si>
  <si>
    <t>2020/02/03</t>
  </si>
  <si>
    <t>2020/02/04</t>
  </si>
  <si>
    <t>2020/02/05</t>
  </si>
  <si>
    <t>2020/02/06</t>
  </si>
  <si>
    <t>2020/02/07</t>
  </si>
  <si>
    <t>2020/02/10</t>
  </si>
  <si>
    <t>2020/02/11</t>
  </si>
  <si>
    <t>2020/02/12</t>
  </si>
  <si>
    <t>2020/02/13</t>
  </si>
  <si>
    <t>2020/02/14</t>
  </si>
  <si>
    <t>2020/02/17</t>
  </si>
  <si>
    <t>2020/02/18</t>
  </si>
  <si>
    <t>2020/02/19</t>
  </si>
  <si>
    <t>2020/02/20</t>
  </si>
  <si>
    <t>2020/02/21</t>
  </si>
  <si>
    <t>2020/02/24</t>
  </si>
  <si>
    <t>2020/02/25</t>
  </si>
  <si>
    <t>2020/02/26</t>
  </si>
  <si>
    <t>2020/02/27</t>
  </si>
  <si>
    <t>2020/03/02</t>
  </si>
  <si>
    <t>2020/03/03</t>
  </si>
  <si>
    <t>2020/03/04</t>
  </si>
  <si>
    <t>2020/03/05</t>
  </si>
  <si>
    <t>2020/03/06</t>
  </si>
  <si>
    <t>2020/03/09</t>
  </si>
  <si>
    <t>2020/03/10</t>
  </si>
  <si>
    <t>2020/03/11</t>
  </si>
  <si>
    <t>2020/03/12</t>
  </si>
  <si>
    <t>2020/03/13</t>
  </si>
  <si>
    <t>2020/03/16</t>
  </si>
  <si>
    <t>2020/03/17</t>
  </si>
  <si>
    <t>2020/03/18</t>
  </si>
  <si>
    <t>2020/03/19</t>
  </si>
  <si>
    <t>2020/03/20</t>
  </si>
  <si>
    <t>2020/03/23</t>
  </si>
  <si>
    <t>2020/03/24</t>
  </si>
  <si>
    <t>2020/03/25</t>
  </si>
  <si>
    <t>2020/03/26</t>
  </si>
  <si>
    <t>2020/03/27</t>
  </si>
  <si>
    <t>2020/03/30</t>
  </si>
  <si>
    <t>2020/03/31</t>
  </si>
  <si>
    <t>2020/04/01</t>
  </si>
  <si>
    <t>2020/04/06</t>
  </si>
  <si>
    <t>2020/04/07</t>
  </si>
  <si>
    <t>2020/04/08</t>
  </si>
  <si>
    <t>2020/04/09</t>
  </si>
  <si>
    <t>2020/04/10</t>
  </si>
  <si>
    <t>2020/04/13</t>
  </si>
  <si>
    <t>2020/04/14</t>
  </si>
  <si>
    <t>2020/04/15</t>
  </si>
  <si>
    <t>2020/04/16</t>
  </si>
  <si>
    <t>2020/04/17</t>
  </si>
  <si>
    <t>2020/04/20</t>
  </si>
  <si>
    <t>2020/04/21</t>
  </si>
  <si>
    <t>2020/04/22</t>
  </si>
  <si>
    <t>2020/04/23</t>
  </si>
  <si>
    <t>2020/04/24</t>
  </si>
  <si>
    <t>2020/04/27</t>
  </si>
  <si>
    <t>2020/04/28</t>
  </si>
  <si>
    <t>2020/04/29</t>
  </si>
  <si>
    <t>2020/04/30</t>
  </si>
  <si>
    <t>2020/05/04</t>
  </si>
  <si>
    <t>2020/05/05</t>
  </si>
  <si>
    <t>2020/05/06</t>
  </si>
  <si>
    <t>2020/05/07</t>
  </si>
  <si>
    <t>2020/05/08</t>
  </si>
  <si>
    <t>2020/05/11</t>
  </si>
  <si>
    <t>2020/05/12</t>
  </si>
  <si>
    <t>2020/05/13</t>
  </si>
  <si>
    <t>2020/05/14</t>
  </si>
  <si>
    <t>2020/05/15</t>
  </si>
  <si>
    <t>2020/05/18</t>
  </si>
  <si>
    <t>2020/05/19</t>
  </si>
  <si>
    <t>2020/05/20</t>
  </si>
  <si>
    <t>2020/05/21</t>
  </si>
  <si>
    <t>2020/05/22</t>
  </si>
  <si>
    <t>2020/05/25</t>
  </si>
  <si>
    <t>2020/05/26</t>
  </si>
  <si>
    <t>2020/05/27</t>
  </si>
  <si>
    <t>2020/05/28</t>
  </si>
  <si>
    <t>2020/05/29</t>
  </si>
  <si>
    <t>2020/06/01</t>
  </si>
  <si>
    <t>2020/06/02</t>
  </si>
  <si>
    <t>2020/06/03</t>
  </si>
  <si>
    <t>2020/06/04</t>
  </si>
  <si>
    <t>2020/06/05</t>
  </si>
  <si>
    <t>2020/06/08</t>
  </si>
  <si>
    <t>2020/06/09</t>
  </si>
  <si>
    <t>2020/06/10</t>
  </si>
  <si>
    <t>2020/06/11</t>
  </si>
  <si>
    <t>2020/06/12</t>
  </si>
  <si>
    <t>2020/06/15</t>
  </si>
  <si>
    <t>2020/06/16</t>
  </si>
  <si>
    <t>2020/06/17</t>
  </si>
  <si>
    <t>2020/06/18</t>
  </si>
  <si>
    <t>2020/06/19</t>
  </si>
  <si>
    <t>2020/06/22</t>
  </si>
  <si>
    <t>2020/06/23</t>
  </si>
  <si>
    <t>2020/06/24</t>
  </si>
  <si>
    <t>2020/06/29</t>
  </si>
  <si>
    <t>2020/06/30</t>
  </si>
  <si>
    <t>2020/07/01</t>
  </si>
  <si>
    <t>2020/07/02</t>
  </si>
  <si>
    <t>2020/07/03</t>
  </si>
  <si>
    <t>2020/07/06</t>
  </si>
  <si>
    <t>2020/07/07</t>
  </si>
  <si>
    <t>2020/07/08</t>
  </si>
  <si>
    <t>2020/07/09</t>
  </si>
  <si>
    <t>2020/07/10</t>
  </si>
  <si>
    <t>2020/07/13</t>
  </si>
  <si>
    <t>2020/07/14</t>
  </si>
  <si>
    <t>2020/07/15</t>
  </si>
  <si>
    <t>2020/07/16</t>
  </si>
  <si>
    <t>2020/07/17</t>
  </si>
  <si>
    <t>2020/07/20</t>
  </si>
  <si>
    <t>2020/07/21</t>
  </si>
  <si>
    <t>2020/07/22</t>
  </si>
  <si>
    <t>2020/07/23</t>
  </si>
  <si>
    <t>2020/07/24</t>
  </si>
  <si>
    <t>2020/07/27</t>
  </si>
  <si>
    <t>2020/07/28</t>
  </si>
  <si>
    <t>2020/07/29</t>
  </si>
  <si>
    <t>2020/07/30</t>
  </si>
  <si>
    <t>2020/07/31</t>
  </si>
  <si>
    <t>2020/08/03</t>
  </si>
  <si>
    <t>2020/08/04</t>
  </si>
  <si>
    <t>2020/08/05</t>
  </si>
  <si>
    <t>2020/08/06</t>
  </si>
  <si>
    <t>2020/08/07</t>
  </si>
  <si>
    <t>2020/08/10</t>
  </si>
  <si>
    <t>2020/08/11</t>
  </si>
  <si>
    <t>2020/08/12</t>
  </si>
  <si>
    <t>2020/08/13</t>
  </si>
  <si>
    <t>2020/08/14</t>
  </si>
  <si>
    <t>2020/08/17</t>
  </si>
  <si>
    <t>2020/08/18</t>
  </si>
  <si>
    <t>2020/08/19</t>
  </si>
  <si>
    <t>2020/08/20</t>
  </si>
  <si>
    <t>2020/08/21</t>
  </si>
  <si>
    <t>2020/08/24</t>
  </si>
  <si>
    <t>2020/08/25</t>
  </si>
  <si>
    <t>2020/08/26</t>
  </si>
  <si>
    <t>2020/08/27</t>
  </si>
  <si>
    <t>2020/08/28</t>
  </si>
  <si>
    <t>2020/08/31</t>
  </si>
  <si>
    <t>2020/09/01</t>
  </si>
  <si>
    <t>2020/09/02</t>
  </si>
  <si>
    <t>2020/09/03</t>
  </si>
  <si>
    <t>2020/09/04</t>
  </si>
  <si>
    <t>2020/09/07</t>
  </si>
  <si>
    <t>2020/09/08</t>
  </si>
  <si>
    <t>2020/09/09</t>
  </si>
  <si>
    <t>2020/09/10</t>
  </si>
  <si>
    <t>2020/09/11</t>
  </si>
  <si>
    <t>2020/09/14</t>
  </si>
  <si>
    <t>2020/09/15</t>
  </si>
  <si>
    <t>2020/09/16</t>
  </si>
  <si>
    <t>2020/09/17</t>
  </si>
  <si>
    <t>2020/09/18</t>
  </si>
  <si>
    <t>2020/09/21</t>
  </si>
  <si>
    <t>2020/09/22</t>
  </si>
  <si>
    <t>2020/09/23</t>
  </si>
  <si>
    <t>2020/09/24</t>
  </si>
  <si>
    <t>2020/09/25</t>
  </si>
  <si>
    <t>2020/09/28</t>
  </si>
  <si>
    <t>2020/09/29</t>
  </si>
  <si>
    <t>2020/09/30</t>
  </si>
  <si>
    <t>2020/10/05</t>
  </si>
  <si>
    <t>2020/10/06</t>
  </si>
  <si>
    <t>2020/10/07</t>
  </si>
  <si>
    <t>2020/10/08</t>
  </si>
  <si>
    <t>2020/10/12</t>
  </si>
  <si>
    <t>2020/10/13</t>
  </si>
  <si>
    <t>2020/10/14</t>
  </si>
  <si>
    <t>2020/10/15</t>
  </si>
  <si>
    <t>2020/10/16</t>
  </si>
  <si>
    <t>2020/10/19</t>
  </si>
  <si>
    <t>2020/10/20</t>
  </si>
  <si>
    <t>2020/10/21</t>
  </si>
  <si>
    <t>2020/10/22</t>
  </si>
  <si>
    <t>2020/10/23</t>
  </si>
  <si>
    <t>2020/10/26</t>
  </si>
  <si>
    <t>2020/10/27</t>
  </si>
  <si>
    <t>2020/10/28</t>
  </si>
  <si>
    <t>2020/10/29</t>
  </si>
  <si>
    <t>2020/10/30</t>
  </si>
  <si>
    <t>2020/11/02</t>
  </si>
  <si>
    <t>2020/11/03</t>
  </si>
  <si>
    <t>2020/11/04</t>
  </si>
  <si>
    <t>2020/11/05</t>
  </si>
  <si>
    <t>2020/11/06</t>
  </si>
  <si>
    <t>2020/11/09</t>
  </si>
  <si>
    <t>2020/11/10</t>
  </si>
  <si>
    <t>2020/11/11</t>
  </si>
  <si>
    <t>2020/11/12</t>
  </si>
  <si>
    <t>2020/11/13</t>
  </si>
  <si>
    <t>2020/11/16</t>
  </si>
  <si>
    <t>2020/11/17</t>
  </si>
  <si>
    <t>2020/11/18</t>
  </si>
  <si>
    <t>2020/11/19</t>
  </si>
  <si>
    <t>2020/11/20</t>
  </si>
  <si>
    <t>2020/11/23</t>
  </si>
  <si>
    <t>2020/11/24</t>
  </si>
  <si>
    <t>2020/11/25</t>
  </si>
  <si>
    <t>2020/11/26</t>
  </si>
  <si>
    <t>2020/11/27</t>
  </si>
  <si>
    <t>2020/11/30</t>
  </si>
  <si>
    <t>2020/12/01</t>
  </si>
  <si>
    <t>2020/12/02</t>
  </si>
  <si>
    <t>2020/12/03</t>
  </si>
  <si>
    <t>2020/12/04</t>
  </si>
  <si>
    <t>2020/12/07</t>
  </si>
  <si>
    <t>2020/12/08</t>
  </si>
  <si>
    <t>2020/12/09</t>
  </si>
  <si>
    <t>2020/12/10</t>
  </si>
  <si>
    <t>2020/12/11</t>
  </si>
  <si>
    <t>2020/12/14</t>
  </si>
  <si>
    <t>2020/12/15</t>
  </si>
  <si>
    <t>2020/12/16</t>
  </si>
  <si>
    <t>2020/12/17</t>
  </si>
  <si>
    <t>2020/12/18</t>
  </si>
  <si>
    <t>2020/12/21</t>
  </si>
  <si>
    <t>2020/12/22</t>
  </si>
  <si>
    <t>2020/12/23</t>
  </si>
  <si>
    <t>2020/12/24</t>
  </si>
  <si>
    <t>2020/12/25</t>
  </si>
  <si>
    <t>2020/12/28</t>
  </si>
  <si>
    <t>2020/12/29</t>
  </si>
  <si>
    <t>2020/12/30</t>
  </si>
  <si>
    <t>2020/12/31</t>
  </si>
  <si>
    <t>2021/01/04</t>
  </si>
  <si>
    <t>2021/01/05</t>
  </si>
  <si>
    <t>2021/01/06</t>
  </si>
  <si>
    <t>2021/01/07</t>
  </si>
  <si>
    <t>2021/01/08</t>
  </si>
  <si>
    <t>2021/01/11</t>
  </si>
  <si>
    <t>2021/01/12</t>
  </si>
  <si>
    <t>2021/01/13</t>
  </si>
  <si>
    <t>2021/01/14</t>
  </si>
  <si>
    <t>2021/01/15</t>
  </si>
  <si>
    <t>2021/01/18</t>
  </si>
  <si>
    <t>2021/01/19</t>
  </si>
  <si>
    <t>2021/01/20</t>
  </si>
  <si>
    <t>2021/01/21</t>
  </si>
  <si>
    <t>2021/01/22</t>
  </si>
  <si>
    <t>2021/01/25</t>
  </si>
  <si>
    <t>2021/01/26</t>
  </si>
  <si>
    <t>2021/01/27</t>
  </si>
  <si>
    <t>2021/01/28</t>
  </si>
  <si>
    <t>2021/01/29</t>
  </si>
  <si>
    <t>2021/02/01</t>
  </si>
  <si>
    <t>2021/02/02</t>
  </si>
  <si>
    <t>2021/02/03</t>
  </si>
  <si>
    <t>2021/02/04</t>
  </si>
  <si>
    <t>2021/02/05</t>
  </si>
  <si>
    <t>2021/02/17</t>
  </si>
  <si>
    <t>2021/02/18</t>
  </si>
  <si>
    <t>2021/02/19</t>
  </si>
  <si>
    <t>2021/02/22</t>
  </si>
  <si>
    <t>2021/02/23</t>
  </si>
  <si>
    <t>2021/02/24</t>
  </si>
  <si>
    <t>2021/02/25</t>
  </si>
  <si>
    <t>2021/02/26</t>
  </si>
  <si>
    <t>2021/03/02</t>
  </si>
  <si>
    <t>2021/03/03</t>
  </si>
  <si>
    <t>2021/03/04</t>
  </si>
  <si>
    <t>2021/03/05</t>
  </si>
  <si>
    <t>2021/03/08</t>
  </si>
  <si>
    <t>2021/03/09</t>
  </si>
  <si>
    <t>2021/03/10</t>
  </si>
  <si>
    <t>2021/03/11</t>
  </si>
  <si>
    <t>2021/03/12</t>
  </si>
  <si>
    <t>2021/03/15</t>
  </si>
  <si>
    <t>2021/03/16</t>
  </si>
  <si>
    <t>2021/03/17</t>
  </si>
  <si>
    <t>2021/03/18</t>
  </si>
  <si>
    <t>2021/03/19</t>
  </si>
  <si>
    <t>2021/03/22</t>
  </si>
  <si>
    <t>2021/03/23</t>
  </si>
  <si>
    <t>2021/03/24</t>
  </si>
  <si>
    <t>2021/03/25</t>
  </si>
  <si>
    <t>2021/03/26</t>
  </si>
  <si>
    <t>2021/03/29</t>
  </si>
  <si>
    <t>2021/03/30</t>
  </si>
  <si>
    <t>2021/03/31</t>
  </si>
  <si>
    <t>2021/04/01</t>
  </si>
  <si>
    <t>2021/04/06</t>
  </si>
  <si>
    <t>2021/04/07</t>
  </si>
  <si>
    <t>2021/04/08</t>
  </si>
  <si>
    <t>2021/04/09</t>
  </si>
  <si>
    <t>2021/04/12</t>
  </si>
  <si>
    <t>2021/04/13</t>
  </si>
  <si>
    <t>2021/04/14</t>
  </si>
  <si>
    <t>2021/04/15</t>
  </si>
  <si>
    <t>2021/04/16</t>
  </si>
  <si>
    <t>2021/04/19</t>
  </si>
  <si>
    <t>2021/04/20</t>
  </si>
  <si>
    <t>2021/04/21</t>
  </si>
  <si>
    <t>2021/04/22</t>
  </si>
  <si>
    <t>2021/04/23</t>
  </si>
  <si>
    <t>2021/04/26</t>
  </si>
  <si>
    <t>2021/04/27</t>
  </si>
  <si>
    <t>2021/04/28</t>
  </si>
  <si>
    <t>2021/04/29</t>
  </si>
  <si>
    <t>2021/05/03</t>
  </si>
  <si>
    <t>2021/05/04</t>
  </si>
  <si>
    <t>2021/05/05</t>
  </si>
  <si>
    <t>2021/05/06</t>
  </si>
  <si>
    <t>2021/05/07</t>
  </si>
  <si>
    <t>2021/05/10</t>
  </si>
  <si>
    <t>2021/05/11</t>
  </si>
  <si>
    <t>2021/05/12</t>
  </si>
  <si>
    <t>2021/05/13</t>
  </si>
  <si>
    <t>2021/05/14</t>
  </si>
  <si>
    <t>2021/05/17</t>
  </si>
  <si>
    <t>2021/05/18</t>
  </si>
  <si>
    <t>2021/05/19</t>
  </si>
  <si>
    <t>2021/05/20</t>
  </si>
  <si>
    <t>2021/05/21</t>
  </si>
  <si>
    <t>2021/05/24</t>
  </si>
  <si>
    <t>2021/05/25</t>
  </si>
  <si>
    <t>2021/05/26</t>
  </si>
  <si>
    <t>2021/05/27</t>
  </si>
  <si>
    <t>2021/05/28</t>
  </si>
  <si>
    <t>2021/05/31</t>
  </si>
  <si>
    <t>2021/06/01</t>
  </si>
  <si>
    <t>2021/06/02</t>
  </si>
  <si>
    <t>2021/06/03</t>
  </si>
  <si>
    <t>2021/06/04</t>
  </si>
  <si>
    <t>2021/06/07</t>
  </si>
  <si>
    <t>2021/06/08</t>
  </si>
  <si>
    <t>2021/06/09</t>
  </si>
  <si>
    <t>2021/06/10</t>
  </si>
  <si>
    <t>2021/06/11</t>
  </si>
  <si>
    <t>2021/06/15</t>
  </si>
  <si>
    <t>2021/06/16</t>
  </si>
  <si>
    <t>2021/06/17</t>
  </si>
  <si>
    <t>2021/06/18</t>
  </si>
  <si>
    <t>2021/06/21</t>
  </si>
  <si>
    <t>2021/06/22</t>
  </si>
  <si>
    <t>2021/06/23</t>
  </si>
  <si>
    <t>2021/06/24</t>
  </si>
  <si>
    <t>2021/06/25</t>
  </si>
  <si>
    <t>2021/06/28</t>
  </si>
  <si>
    <t>2021/06/29</t>
  </si>
  <si>
    <t>2021/06/30</t>
  </si>
  <si>
    <t>2021/07/01</t>
  </si>
  <si>
    <t>2021/07/02</t>
  </si>
  <si>
    <t>2021/07/05</t>
  </si>
  <si>
    <t>2021/07/06</t>
  </si>
  <si>
    <t>2021/07/07</t>
  </si>
  <si>
    <t>2021/07/08</t>
  </si>
  <si>
    <t>2021/07/09</t>
  </si>
  <si>
    <t>2021/07/12</t>
  </si>
  <si>
    <t>2021/07/13</t>
  </si>
  <si>
    <t>2021/07/14</t>
  </si>
  <si>
    <t>2021/07/15</t>
  </si>
  <si>
    <t>2021/07/16</t>
  </si>
  <si>
    <t>2021/07/19</t>
  </si>
  <si>
    <t>2021/07/20</t>
  </si>
  <si>
    <t>2021/07/21</t>
  </si>
  <si>
    <t>2021/07/22</t>
  </si>
  <si>
    <t>2021/07/23</t>
  </si>
  <si>
    <t>2021/07/26</t>
  </si>
  <si>
    <t>2021/07/27</t>
  </si>
  <si>
    <t>2021/07/28</t>
  </si>
  <si>
    <t>2021/07/29</t>
  </si>
  <si>
    <t>2021/07/30</t>
  </si>
  <si>
    <t>2021/08/02</t>
  </si>
  <si>
    <t>2021/08/03</t>
  </si>
  <si>
    <t>2021/08/04</t>
  </si>
  <si>
    <t>2021/08/05</t>
  </si>
  <si>
    <t>2021/08/06</t>
  </si>
  <si>
    <t>2021/08/09</t>
  </si>
  <si>
    <t>2021/08/10</t>
  </si>
  <si>
    <t>2021/08/11</t>
  </si>
  <si>
    <t>2021/08/12</t>
  </si>
  <si>
    <t>2021/08/13</t>
  </si>
  <si>
    <t>2021/08/16</t>
  </si>
  <si>
    <t>2021/08/17</t>
  </si>
  <si>
    <t>2021/08/18</t>
  </si>
  <si>
    <t>2021/08/19</t>
  </si>
  <si>
    <t>2021/08/20</t>
  </si>
  <si>
    <t>2021/08/23</t>
  </si>
  <si>
    <t>2021/08/24</t>
  </si>
  <si>
    <t>2021/08/25</t>
  </si>
  <si>
    <t>2021/08/26</t>
  </si>
  <si>
    <t>2021/08/27</t>
  </si>
  <si>
    <t>2021/08/30</t>
  </si>
  <si>
    <t>2021/08/31</t>
  </si>
  <si>
    <t>2021/09/01</t>
  </si>
  <si>
    <t>2021/09/02</t>
  </si>
  <si>
    <t>2021/09/03</t>
  </si>
  <si>
    <t>2021/09/06</t>
  </si>
  <si>
    <t>2021/09/07</t>
  </si>
  <si>
    <t>2021/09/08</t>
  </si>
  <si>
    <t>2021/09/09</t>
  </si>
  <si>
    <t>2021/09/10</t>
  </si>
  <si>
    <t>2021/09/13</t>
  </si>
  <si>
    <t>2021/09/14</t>
  </si>
  <si>
    <t>2021/09/15</t>
  </si>
  <si>
    <t>2021/09/16</t>
  </si>
  <si>
    <t>2021/09/17</t>
  </si>
  <si>
    <t>2021/09/22</t>
  </si>
  <si>
    <t>2021/09/23</t>
  </si>
  <si>
    <t>2021/09/24</t>
  </si>
  <si>
    <t>2021/09/27</t>
  </si>
  <si>
    <t>2021/09/28</t>
  </si>
  <si>
    <t>2021/09/29</t>
  </si>
  <si>
    <t>2021/09/30</t>
  </si>
  <si>
    <t>2021/10/01</t>
  </si>
  <si>
    <t>2021/10/04</t>
  </si>
  <si>
    <t>2021/10/05</t>
  </si>
  <si>
    <t>2021/10/06</t>
  </si>
  <si>
    <t>2021/10/07</t>
  </si>
  <si>
    <t>2021/10/08</t>
  </si>
  <si>
    <t>2021/10/12</t>
  </si>
  <si>
    <t>2021/10/13</t>
  </si>
  <si>
    <t>2021/10/14</t>
  </si>
  <si>
    <t>2021/10/15</t>
  </si>
  <si>
    <t>2021/10/18</t>
  </si>
  <si>
    <t>2021/10/19</t>
  </si>
  <si>
    <t>2021/10/20</t>
  </si>
  <si>
    <t>2021/10/21</t>
  </si>
  <si>
    <t>2021/10/22</t>
  </si>
  <si>
    <t>2021/10/25</t>
  </si>
  <si>
    <t>2021/10/26</t>
  </si>
  <si>
    <t>2021/10/27</t>
  </si>
  <si>
    <t>2021/10/28</t>
  </si>
  <si>
    <t>2021/10/29</t>
  </si>
  <si>
    <t>2021/11/01</t>
  </si>
  <si>
    <t>2021/11/02</t>
  </si>
  <si>
    <t>2021/11/03</t>
  </si>
  <si>
    <t>2021/11/04</t>
  </si>
  <si>
    <t>2021/11/05</t>
  </si>
  <si>
    <t>2021/11/08</t>
  </si>
  <si>
    <t>2021/11/09</t>
  </si>
  <si>
    <t>2021/11/10</t>
  </si>
  <si>
    <t>2021/11/11</t>
  </si>
  <si>
    <t>2021/11/12</t>
  </si>
  <si>
    <t>2021/11/15</t>
  </si>
  <si>
    <t>2021/11/16</t>
  </si>
  <si>
    <t>2021/11/17</t>
  </si>
  <si>
    <t>2021/11/18</t>
  </si>
  <si>
    <t>2021/11/19</t>
  </si>
  <si>
    <t>2021/11/22</t>
  </si>
  <si>
    <t>2021/11/23</t>
  </si>
  <si>
    <t>2021/11/24</t>
  </si>
  <si>
    <t>2021/11/25</t>
  </si>
  <si>
    <t>2021/11/26</t>
  </si>
  <si>
    <t>2021/11/29</t>
  </si>
  <si>
    <t>2021/11/30</t>
  </si>
  <si>
    <t>2021/12/01</t>
  </si>
  <si>
    <t>2021/12/02</t>
  </si>
  <si>
    <t>2021/12/03</t>
  </si>
  <si>
    <t>2021/12/06</t>
  </si>
  <si>
    <t>2021/12/07</t>
  </si>
  <si>
    <t>2021/12/08</t>
  </si>
  <si>
    <t>2021/12/09</t>
  </si>
  <si>
    <t>2021/12/10</t>
  </si>
  <si>
    <t>2021/12/13</t>
  </si>
  <si>
    <t>2021/12/14</t>
  </si>
  <si>
    <t>2021/12/15</t>
  </si>
  <si>
    <t>2021/12/16</t>
  </si>
  <si>
    <t>2021/12/17</t>
  </si>
  <si>
    <t>2021/12/20</t>
  </si>
  <si>
    <t>2021/12/21</t>
  </si>
  <si>
    <t>2021/12/22</t>
  </si>
  <si>
    <t>2021/12/23</t>
  </si>
  <si>
    <t>2021/12/24</t>
  </si>
  <si>
    <t>2021/12/27</t>
  </si>
  <si>
    <t>2021/12/28</t>
  </si>
  <si>
    <t>2021/12/29</t>
  </si>
  <si>
    <t>2021/12/30</t>
  </si>
  <si>
    <t>2022/01/03</t>
  </si>
  <si>
    <t>2022/01/04</t>
  </si>
  <si>
    <t>2022/01/05</t>
  </si>
  <si>
    <t>2022/01/06</t>
  </si>
  <si>
    <t>2022/01/07</t>
  </si>
  <si>
    <t>2022/01/10</t>
  </si>
  <si>
    <t>2022/01/11</t>
  </si>
  <si>
    <t>2022/01/12</t>
  </si>
  <si>
    <t>2022/01/13</t>
  </si>
  <si>
    <t>2022/01/14</t>
  </si>
  <si>
    <t>2022/01/17</t>
  </si>
  <si>
    <t>2022/01/18</t>
  </si>
  <si>
    <t>2022/01/19</t>
  </si>
  <si>
    <t>2022/01/20</t>
  </si>
  <si>
    <t>2022/01/21</t>
  </si>
  <si>
    <t>2022/01/24</t>
  </si>
  <si>
    <t>2022/01/25</t>
  </si>
  <si>
    <t>2022/01/26</t>
  </si>
  <si>
    <t>2022/02/07</t>
  </si>
  <si>
    <t>2022/02/08</t>
  </si>
  <si>
    <t>2022/02/09</t>
  </si>
  <si>
    <t>2022/02/10</t>
  </si>
  <si>
    <t>2022/02/11</t>
  </si>
  <si>
    <t>2022/02/14</t>
  </si>
  <si>
    <t>2022/02/15</t>
  </si>
  <si>
    <t>2022/02/16</t>
  </si>
  <si>
    <t>2022/02/17</t>
  </si>
  <si>
    <t>2022/02/18</t>
  </si>
  <si>
    <t>2022/02/21</t>
  </si>
  <si>
    <t>2022/02/22</t>
  </si>
  <si>
    <t>2022/02/23</t>
  </si>
  <si>
    <t>2022/02/24</t>
  </si>
  <si>
    <t>2022/02/25</t>
  </si>
  <si>
    <t>2022/03/01</t>
  </si>
  <si>
    <t>2022/03/02</t>
  </si>
  <si>
    <t>2022/03/03</t>
  </si>
  <si>
    <t>2022/03/04</t>
  </si>
  <si>
    <t>2022/03/07</t>
  </si>
  <si>
    <t>2022/03/08</t>
  </si>
  <si>
    <t>2022/03/09</t>
  </si>
  <si>
    <t>2022/03/10</t>
  </si>
  <si>
    <t>2022/03/11</t>
  </si>
  <si>
    <t>2022/03/14</t>
  </si>
  <si>
    <t>2022/03/15</t>
  </si>
  <si>
    <t>2022/03/16</t>
  </si>
  <si>
    <t>2022/03/17</t>
  </si>
  <si>
    <t>2022/03/18</t>
  </si>
  <si>
    <t>2022/03/21</t>
  </si>
  <si>
    <t>2022/03/22</t>
  </si>
  <si>
    <t>2022/03/23</t>
  </si>
  <si>
    <t>2022/03/24</t>
  </si>
  <si>
    <t>2022/03/25</t>
  </si>
  <si>
    <t>2022/03/28</t>
  </si>
  <si>
    <t>2022/03/29</t>
  </si>
  <si>
    <t>2022/03/30</t>
  </si>
  <si>
    <t>2022/03/31</t>
  </si>
  <si>
    <t>2022/04/01</t>
  </si>
  <si>
    <t>2022/04/06</t>
  </si>
  <si>
    <t>2022/04/07</t>
  </si>
  <si>
    <t>2022/04/08</t>
  </si>
  <si>
    <t>2022/04/11</t>
  </si>
  <si>
    <t>2022/04/12</t>
  </si>
  <si>
    <t>2022/04/13</t>
  </si>
  <si>
    <t>2022/04/14</t>
  </si>
  <si>
    <t>2022/04/15</t>
  </si>
  <si>
    <t>2022/04/18</t>
  </si>
  <si>
    <t>2022/04/19</t>
  </si>
  <si>
    <t>2022/04/20</t>
  </si>
  <si>
    <t>2022/04/21</t>
  </si>
  <si>
    <t>2022/04/22</t>
  </si>
  <si>
    <t>2022/04/25</t>
  </si>
  <si>
    <t>2022/04/26</t>
  </si>
  <si>
    <t>2022/04/27</t>
  </si>
  <si>
    <t>2022/04/28</t>
  </si>
  <si>
    <t>2022/04/29</t>
  </si>
  <si>
    <t>2022/05/03</t>
  </si>
  <si>
    <t>2022/05/04</t>
  </si>
  <si>
    <t>2022/05/05</t>
  </si>
  <si>
    <t>2022/05/06</t>
  </si>
  <si>
    <t>2022/05/09</t>
  </si>
  <si>
    <t>2022/05/10</t>
  </si>
  <si>
    <t>2022/05/11</t>
  </si>
  <si>
    <t>2022/05/12</t>
  </si>
  <si>
    <t>2022/05/13</t>
  </si>
  <si>
    <t>2022/05/16</t>
  </si>
  <si>
    <t>2022/05/17</t>
  </si>
  <si>
    <t>2022/05/18</t>
  </si>
  <si>
    <t>2022/05/19</t>
  </si>
  <si>
    <t>2022/05/20</t>
  </si>
  <si>
    <t>2022/05/23</t>
  </si>
  <si>
    <t>2022/05/24</t>
  </si>
  <si>
    <t>2022/05/25</t>
  </si>
  <si>
    <t>2022/05/26</t>
  </si>
  <si>
    <t>2022/05/27</t>
  </si>
  <si>
    <t>2022/05/30</t>
  </si>
  <si>
    <t>2022/05/31</t>
  </si>
  <si>
    <t>2022/06/01</t>
  </si>
  <si>
    <t>2022/06/02</t>
  </si>
  <si>
    <t>2022/06/06</t>
  </si>
  <si>
    <t>2022/06/07</t>
  </si>
  <si>
    <t>2022/06/08</t>
  </si>
  <si>
    <t>2022/06/09</t>
  </si>
  <si>
    <t>2022/06/10</t>
  </si>
  <si>
    <t>2022/06/13</t>
  </si>
  <si>
    <t>2022/06/14</t>
  </si>
  <si>
    <t>2022/06/15</t>
  </si>
  <si>
    <t>2022/06/16</t>
  </si>
  <si>
    <t>2022/06/17</t>
  </si>
  <si>
    <t>2022/06/20</t>
  </si>
  <si>
    <t>2022/06/21</t>
  </si>
  <si>
    <t>2022/06/22</t>
  </si>
  <si>
    <t>2022/06/23</t>
  </si>
  <si>
    <t>2022/06/24</t>
  </si>
  <si>
    <t>2022/06/27</t>
  </si>
  <si>
    <t>2022/06/28</t>
  </si>
  <si>
    <t>2022/06/29</t>
  </si>
  <si>
    <t>2022/06/30</t>
  </si>
  <si>
    <t>2022/07/01</t>
  </si>
  <si>
    <t>2022/07/04</t>
  </si>
  <si>
    <t>2022/07/05</t>
  </si>
  <si>
    <t>2022/07/06</t>
  </si>
  <si>
    <t>2022/07/07</t>
  </si>
  <si>
    <t>2022/07/08</t>
  </si>
  <si>
    <t>2022/07/11</t>
  </si>
  <si>
    <t>2022/07/12</t>
  </si>
  <si>
    <t>2022/07/13</t>
  </si>
  <si>
    <t>2022/07/14</t>
  </si>
  <si>
    <t>2022/07/15</t>
  </si>
  <si>
    <t>2022/07/18</t>
  </si>
  <si>
    <t>2022/07/19</t>
  </si>
  <si>
    <t>2022/07/20</t>
  </si>
  <si>
    <t>2022/07/21</t>
  </si>
  <si>
    <t>2022/07/22</t>
  </si>
  <si>
    <t>2022/07/25</t>
  </si>
  <si>
    <t>2022/07/26</t>
  </si>
  <si>
    <t>2022/07/27</t>
  </si>
  <si>
    <t>2022/07/28</t>
  </si>
  <si>
    <t>2022/07/29</t>
  </si>
  <si>
    <t>2022/08/01</t>
  </si>
  <si>
    <t>2022/08/02</t>
  </si>
  <si>
    <t>2022/08/03</t>
  </si>
  <si>
    <t>2022/08/04</t>
  </si>
  <si>
    <t>2022/08/05</t>
  </si>
  <si>
    <t>2022/08/08</t>
  </si>
  <si>
    <t>2022/08/09</t>
  </si>
  <si>
    <t>2022/08/10</t>
  </si>
  <si>
    <t>2022/08/11</t>
  </si>
  <si>
    <t>2022/08/12</t>
  </si>
  <si>
    <t>2022/08/15</t>
  </si>
  <si>
    <t>2022/08/16</t>
  </si>
  <si>
    <t>2022/08/17</t>
  </si>
  <si>
    <t>2022/08/18</t>
  </si>
  <si>
    <t>2022/08/19</t>
  </si>
  <si>
    <t>2022/08/22</t>
  </si>
  <si>
    <t>2022/08/23</t>
  </si>
  <si>
    <t>0</t>
  </si>
  <si>
    <t>16</t>
  </si>
  <si>
    <t>-280</t>
  </si>
  <si>
    <t>-160</t>
  </si>
  <si>
    <t>40</t>
  </si>
  <si>
    <t>-240</t>
  </si>
  <si>
    <t>80</t>
  </si>
  <si>
    <t>120</t>
  </si>
  <si>
    <t>-165</t>
  </si>
  <si>
    <t>130</t>
  </si>
  <si>
    <t>320</t>
  </si>
  <si>
    <t>2,200</t>
  </si>
  <si>
    <t>200</t>
  </si>
  <si>
    <t>-40</t>
  </si>
  <si>
    <t>-200</t>
  </si>
  <si>
    <t>-110</t>
  </si>
  <si>
    <t>140</t>
  </si>
  <si>
    <t>520</t>
  </si>
  <si>
    <t>30</t>
  </si>
  <si>
    <t>-210</t>
  </si>
  <si>
    <t>-340</t>
  </si>
  <si>
    <t>-310</t>
  </si>
  <si>
    <t>60</t>
  </si>
  <si>
    <t>380</t>
  </si>
  <si>
    <t>-170</t>
  </si>
  <si>
    <t>100</t>
  </si>
  <si>
    <t>720</t>
  </si>
  <si>
    <t>568</t>
  </si>
  <si>
    <t>169</t>
  </si>
  <si>
    <t>-300</t>
  </si>
  <si>
    <t>847</t>
  </si>
  <si>
    <t>-120</t>
  </si>
  <si>
    <t>-440</t>
  </si>
  <si>
    <t>280</t>
  </si>
  <si>
    <t>-430</t>
  </si>
  <si>
    <t>-510</t>
  </si>
  <si>
    <t>-370</t>
  </si>
  <si>
    <t>-680</t>
  </si>
  <si>
    <t>1,040</t>
  </si>
  <si>
    <t>-217</t>
  </si>
  <si>
    <t>490</t>
  </si>
  <si>
    <t>110</t>
  </si>
  <si>
    <t>610</t>
  </si>
  <si>
    <t>-30</t>
  </si>
  <si>
    <t>90</t>
  </si>
  <si>
    <t>-330</t>
  </si>
  <si>
    <t>180</t>
  </si>
  <si>
    <t>-248</t>
  </si>
  <si>
    <t>-190</t>
  </si>
  <si>
    <t>410</t>
  </si>
  <si>
    <t>190</t>
  </si>
  <si>
    <t>220</t>
  </si>
  <si>
    <t>630</t>
  </si>
  <si>
    <t>497</t>
  </si>
  <si>
    <t>-520</t>
  </si>
  <si>
    <t>-220</t>
  </si>
  <si>
    <t>10</t>
  </si>
  <si>
    <t>940</t>
  </si>
  <si>
    <t>-890</t>
  </si>
  <si>
    <t>400</t>
  </si>
  <si>
    <t>-168</t>
  </si>
  <si>
    <t>-1,088</t>
  </si>
  <si>
    <t>-2,143</t>
  </si>
  <si>
    <t>470</t>
  </si>
  <si>
    <t>-90</t>
  </si>
  <si>
    <t>560</t>
  </si>
  <si>
    <t>338</t>
  </si>
  <si>
    <t>-630</t>
  </si>
  <si>
    <t>250</t>
  </si>
  <si>
    <t>-640</t>
  </si>
  <si>
    <t>-787</t>
  </si>
  <si>
    <t>-130</t>
  </si>
  <si>
    <t>350</t>
  </si>
  <si>
    <t>50</t>
  </si>
  <si>
    <t>390</t>
  </si>
  <si>
    <t>-13</t>
  </si>
  <si>
    <t>738</t>
  </si>
  <si>
    <t>575</t>
  </si>
  <si>
    <t>117</t>
  </si>
  <si>
    <t>590</t>
  </si>
  <si>
    <t>-1,170</t>
  </si>
  <si>
    <t>620</t>
  </si>
  <si>
    <t>340</t>
  </si>
  <si>
    <t>-790</t>
  </si>
  <si>
    <t>580</t>
  </si>
  <si>
    <t>-420</t>
  </si>
  <si>
    <t>170</t>
  </si>
  <si>
    <t>1,120</t>
  </si>
  <si>
    <t>-710</t>
  </si>
  <si>
    <t>670</t>
  </si>
  <si>
    <t>694</t>
  </si>
  <si>
    <t>307</t>
  </si>
  <si>
    <t>-500</t>
  </si>
  <si>
    <t>-900</t>
  </si>
  <si>
    <t>2,809</t>
  </si>
  <si>
    <t>-1,587</t>
  </si>
  <si>
    <t>830</t>
  </si>
  <si>
    <t>209</t>
  </si>
  <si>
    <t>230</t>
  </si>
  <si>
    <t>-60</t>
  </si>
  <si>
    <t>626</t>
  </si>
  <si>
    <t>510</t>
  </si>
  <si>
    <t>360</t>
  </si>
  <si>
    <t>150</t>
  </si>
  <si>
    <t>-580</t>
  </si>
  <si>
    <t>-470</t>
  </si>
  <si>
    <t>-1,732</t>
  </si>
  <si>
    <t>-71</t>
  </si>
  <si>
    <t>328</t>
  </si>
  <si>
    <t>-475</t>
  </si>
  <si>
    <t>-800</t>
  </si>
  <si>
    <t>-771</t>
  </si>
  <si>
    <t>59</t>
  </si>
  <si>
    <t>-350</t>
  </si>
  <si>
    <t>-590</t>
  </si>
  <si>
    <t>-838</t>
  </si>
  <si>
    <t>-192</t>
  </si>
  <si>
    <t>-600</t>
  </si>
  <si>
    <t>-818</t>
  </si>
  <si>
    <t>-149</t>
  </si>
  <si>
    <t>-159</t>
  </si>
  <si>
    <t>-1,210</t>
  </si>
  <si>
    <t>-230</t>
  </si>
  <si>
    <t>-260</t>
  </si>
  <si>
    <t>530</t>
  </si>
  <si>
    <t>-100</t>
  </si>
  <si>
    <t>-50</t>
  </si>
  <si>
    <t>1,080</t>
  </si>
  <si>
    <t>780</t>
  </si>
  <si>
    <t>-460</t>
  </si>
  <si>
    <t>-20</t>
  </si>
  <si>
    <t>791</t>
  </si>
  <si>
    <t>210</t>
  </si>
  <si>
    <t>-303</t>
  </si>
  <si>
    <t>1,765</t>
  </si>
  <si>
    <t>-272</t>
  </si>
  <si>
    <t>1,100</t>
  </si>
  <si>
    <t>-80</t>
  </si>
  <si>
    <t>-750</t>
  </si>
  <si>
    <t>-150</t>
  </si>
  <si>
    <t>430</t>
  </si>
  <si>
    <t>614</t>
  </si>
  <si>
    <t>-1,330</t>
  </si>
  <si>
    <t>450</t>
  </si>
  <si>
    <t>1,350</t>
  </si>
  <si>
    <t>-480</t>
  </si>
  <si>
    <t>1,779</t>
  </si>
  <si>
    <t>-660</t>
  </si>
  <si>
    <t>-670</t>
  </si>
  <si>
    <t>660</t>
  </si>
  <si>
    <t>255</t>
  </si>
  <si>
    <t>-530</t>
  </si>
  <si>
    <t>-180</t>
  </si>
  <si>
    <t>860</t>
  </si>
  <si>
    <t>70</t>
  </si>
  <si>
    <t>-250</t>
  </si>
  <si>
    <t>260</t>
  </si>
  <si>
    <t>1,101</t>
  </si>
  <si>
    <t>134</t>
  </si>
  <si>
    <t>4</t>
  </si>
  <si>
    <t>-22</t>
  </si>
  <si>
    <t>20</t>
  </si>
  <si>
    <t>845</t>
  </si>
  <si>
    <t>-610</t>
  </si>
  <si>
    <t>-560</t>
  </si>
  <si>
    <t>290</t>
  </si>
  <si>
    <t>300</t>
  </si>
  <si>
    <t>460</t>
  </si>
  <si>
    <t>-1,150</t>
  </si>
  <si>
    <t>361</t>
  </si>
  <si>
    <t>-1,710</t>
  </si>
  <si>
    <t>-324</t>
  </si>
  <si>
    <t>-537</t>
  </si>
  <si>
    <t>-437</t>
  </si>
  <si>
    <t>635</t>
  </si>
  <si>
    <t>605</t>
  </si>
  <si>
    <t>270</t>
  </si>
  <si>
    <t>330</t>
  </si>
  <si>
    <t>153</t>
  </si>
  <si>
    <t>310</t>
  </si>
  <si>
    <t>-243</t>
  </si>
  <si>
    <t>1,320</t>
  </si>
  <si>
    <t>810</t>
  </si>
  <si>
    <t>-760</t>
  </si>
  <si>
    <t>1,681</t>
  </si>
  <si>
    <t>-380</t>
  </si>
  <si>
    <t>-88</t>
  </si>
  <si>
    <t>-465</t>
  </si>
  <si>
    <t>-360</t>
  </si>
  <si>
    <t>730</t>
  </si>
  <si>
    <t>1,410</t>
  </si>
  <si>
    <t>1,179</t>
  </si>
  <si>
    <t>-270</t>
  </si>
  <si>
    <t>-377</t>
  </si>
  <si>
    <t>570</t>
  </si>
  <si>
    <t>160</t>
  </si>
  <si>
    <t>820</t>
  </si>
  <si>
    <t>550</t>
  </si>
  <si>
    <t>710</t>
  </si>
  <si>
    <t>1,106</t>
  </si>
  <si>
    <t>-540</t>
  </si>
  <si>
    <t>-497</t>
  </si>
  <si>
    <t>500</t>
  </si>
  <si>
    <t>659</t>
  </si>
  <si>
    <t>880</t>
  </si>
  <si>
    <t>-450</t>
  </si>
  <si>
    <t>1,637</t>
  </si>
  <si>
    <t>-164</t>
  </si>
  <si>
    <t>480</t>
  </si>
  <si>
    <t>540</t>
  </si>
  <si>
    <t>680</t>
  </si>
  <si>
    <t>-73</t>
  </si>
  <si>
    <t>132</t>
  </si>
  <si>
    <t>477</t>
  </si>
  <si>
    <t>161</t>
  </si>
  <si>
    <t>850</t>
  </si>
  <si>
    <t>-690</t>
  </si>
  <si>
    <t>-1,060</t>
  </si>
  <si>
    <t>-390</t>
  </si>
  <si>
    <t>-2,100</t>
  </si>
  <si>
    <t>-1,443</t>
  </si>
  <si>
    <t>1,332</t>
  </si>
  <si>
    <t>14</t>
  </si>
  <si>
    <t>-5,707</t>
  </si>
  <si>
    <t>-841</t>
  </si>
  <si>
    <t>3,244</t>
  </si>
  <si>
    <t>1,141</t>
  </si>
  <si>
    <t>-133</t>
  </si>
  <si>
    <t>288</t>
  </si>
  <si>
    <t>1,894</t>
  </si>
  <si>
    <t>284</t>
  </si>
  <si>
    <t>1,030</t>
  </si>
  <si>
    <t>-235</t>
  </si>
  <si>
    <t>-385</t>
  </si>
  <si>
    <t>1,670</t>
  </si>
  <si>
    <t>12</t>
  </si>
  <si>
    <t>742</t>
  </si>
  <si>
    <t>-189</t>
  </si>
  <si>
    <t>121</t>
  </si>
  <si>
    <t>-917</t>
  </si>
  <si>
    <t>1,382</t>
  </si>
  <si>
    <t>-2,860</t>
  </si>
  <si>
    <t>-1,393</t>
  </si>
  <si>
    <t>2,320</t>
  </si>
  <si>
    <t>1,650</t>
  </si>
  <si>
    <t>420</t>
  </si>
  <si>
    <t>950</t>
  </si>
  <si>
    <t>2,400</t>
  </si>
  <si>
    <t>1,145</t>
  </si>
  <si>
    <t>-2,750</t>
  </si>
  <si>
    <t>-2,157</t>
  </si>
  <si>
    <t>-1,240</t>
  </si>
  <si>
    <t>970</t>
  </si>
  <si>
    <t>2,863</t>
  </si>
  <si>
    <t>760</t>
  </si>
  <si>
    <t>750</t>
  </si>
  <si>
    <t>321</t>
  </si>
  <si>
    <t>-714</t>
  </si>
  <si>
    <t>-780</t>
  </si>
  <si>
    <t>2,010</t>
  </si>
  <si>
    <t>642</t>
  </si>
  <si>
    <t>890</t>
  </si>
  <si>
    <t>-223</t>
  </si>
  <si>
    <t>-162</t>
  </si>
  <si>
    <t>371</t>
  </si>
  <si>
    <t>-902</t>
  </si>
  <si>
    <t>-93</t>
  </si>
  <si>
    <t>-410</t>
  </si>
  <si>
    <t>870</t>
  </si>
  <si>
    <t>1,560</t>
  </si>
  <si>
    <t>1,125</t>
  </si>
  <si>
    <t>-1,860</t>
  </si>
  <si>
    <t>-1,467</t>
  </si>
  <si>
    <t>-70</t>
  </si>
  <si>
    <t>-140</t>
  </si>
  <si>
    <t>25</t>
  </si>
  <si>
    <t>-737</t>
  </si>
  <si>
    <t>370</t>
  </si>
  <si>
    <t>981</t>
  </si>
  <si>
    <t>-188</t>
  </si>
  <si>
    <t>1,305</t>
  </si>
  <si>
    <t>1,159</t>
  </si>
  <si>
    <t>1,010</t>
  </si>
  <si>
    <t>440</t>
  </si>
  <si>
    <t>-432</t>
  </si>
  <si>
    <t>457</t>
  </si>
  <si>
    <t>1,296</t>
  </si>
  <si>
    <t>588</t>
  </si>
  <si>
    <t>-185</t>
  </si>
  <si>
    <t>-1,054</t>
  </si>
  <si>
    <t>217</t>
  </si>
  <si>
    <t>-10</t>
  </si>
  <si>
    <t>-51</t>
  </si>
  <si>
    <t>1,227</t>
  </si>
  <si>
    <t>602</t>
  </si>
  <si>
    <t>-320</t>
  </si>
  <si>
    <t>600</t>
  </si>
  <si>
    <t>179</t>
  </si>
  <si>
    <t>867</t>
  </si>
  <si>
    <t>776</t>
  </si>
  <si>
    <t>407</t>
  </si>
  <si>
    <t>75</t>
  </si>
  <si>
    <t>545</t>
  </si>
  <si>
    <t>-378</t>
  </si>
  <si>
    <t>898</t>
  </si>
  <si>
    <t>-1,080</t>
  </si>
  <si>
    <t>-719</t>
  </si>
  <si>
    <t>1,538</t>
  </si>
  <si>
    <t>492</t>
  </si>
  <si>
    <t>178</t>
  </si>
  <si>
    <t>2,073</t>
  </si>
  <si>
    <t>1,490</t>
  </si>
  <si>
    <t>476</t>
  </si>
  <si>
    <t>149</t>
  </si>
  <si>
    <t>1,409</t>
  </si>
  <si>
    <t>1,906</t>
  </si>
  <si>
    <t>1,420</t>
  </si>
  <si>
    <t>534</t>
  </si>
  <si>
    <t>-820</t>
  </si>
  <si>
    <t>-723</t>
  </si>
  <si>
    <t>-276</t>
  </si>
  <si>
    <t>790</t>
  </si>
  <si>
    <t>-620</t>
  </si>
  <si>
    <t>2,806</t>
  </si>
  <si>
    <t>-282</t>
  </si>
  <si>
    <t>-700</t>
  </si>
  <si>
    <t>700</t>
  </si>
  <si>
    <t>-1,320</t>
  </si>
  <si>
    <t>960</t>
  </si>
  <si>
    <t>1,212</t>
  </si>
  <si>
    <t>-63</t>
  </si>
  <si>
    <t>1,000</t>
  </si>
  <si>
    <t>-1,310</t>
  </si>
  <si>
    <t>-830</t>
  </si>
  <si>
    <t>-824</t>
  </si>
  <si>
    <t>1,460</t>
  </si>
  <si>
    <t>2,579</t>
  </si>
  <si>
    <t>385</t>
  </si>
  <si>
    <t>352</t>
  </si>
  <si>
    <t>650</t>
  </si>
  <si>
    <t>2,100</t>
  </si>
  <si>
    <t>1,075</t>
  </si>
  <si>
    <t>-1,280</t>
  </si>
  <si>
    <t>2,179</t>
  </si>
  <si>
    <t>1,190</t>
  </si>
  <si>
    <t>417</t>
  </si>
  <si>
    <t>240</t>
  </si>
  <si>
    <t>-720</t>
  </si>
  <si>
    <t>-290</t>
  </si>
  <si>
    <t>246</t>
  </si>
  <si>
    <t>-177</t>
  </si>
  <si>
    <t>33</t>
  </si>
  <si>
    <t>-1,300</t>
  </si>
  <si>
    <t>-847</t>
  </si>
  <si>
    <t>-736</t>
  </si>
  <si>
    <t>-494</t>
  </si>
  <si>
    <t>-550</t>
  </si>
  <si>
    <t>-920</t>
  </si>
  <si>
    <t>-114</t>
  </si>
  <si>
    <t>1,393</t>
  </si>
  <si>
    <t>-262</t>
  </si>
  <si>
    <t>1,200</t>
  </si>
  <si>
    <t>-445</t>
  </si>
  <si>
    <t>-1,390</t>
  </si>
  <si>
    <t>1,050</t>
  </si>
  <si>
    <t>1,475</t>
  </si>
  <si>
    <t>369</t>
  </si>
  <si>
    <t>990</t>
  </si>
  <si>
    <t>-1,211</t>
  </si>
  <si>
    <t>2,893</t>
  </si>
  <si>
    <t>-2,010</t>
  </si>
  <si>
    <t>-2,347</t>
  </si>
  <si>
    <t>-2,368</t>
  </si>
  <si>
    <t>-930</t>
  </si>
  <si>
    <t>853</t>
  </si>
  <si>
    <t>1,130</t>
  </si>
  <si>
    <t>195</t>
  </si>
  <si>
    <t>840</t>
  </si>
  <si>
    <t>1,696</t>
  </si>
  <si>
    <t>-940</t>
  </si>
  <si>
    <t>249</t>
  </si>
  <si>
    <t>1,324</t>
  </si>
  <si>
    <t>1,340</t>
  </si>
  <si>
    <t>619</t>
  </si>
  <si>
    <t>-171</t>
  </si>
  <si>
    <t>398</t>
  </si>
  <si>
    <t>1,550</t>
  </si>
  <si>
    <t>1,376</t>
  </si>
  <si>
    <t>396</t>
  </si>
  <si>
    <t>-111</t>
  </si>
  <si>
    <t>-1,760</t>
  </si>
  <si>
    <t>2022/08/24</t>
  </si>
  <si>
    <t>2022/08/25</t>
  </si>
  <si>
    <t>1,450</t>
  </si>
  <si>
    <t>2022/08/26</t>
  </si>
  <si>
    <t>1,400</t>
  </si>
  <si>
    <t>2022/08/29</t>
  </si>
  <si>
    <t>-1,400</t>
  </si>
  <si>
    <t>2022/08/30</t>
  </si>
  <si>
    <t>1,300</t>
  </si>
  <si>
    <t>2022/08/31</t>
  </si>
  <si>
    <t>2022/09/01</t>
  </si>
  <si>
    <t>2022/09/02</t>
  </si>
  <si>
    <t>2022/09/05</t>
  </si>
  <si>
    <t>2022/09/06</t>
  </si>
  <si>
    <t>-632</t>
  </si>
  <si>
    <t>-1,038</t>
  </si>
  <si>
    <t>-2,390</t>
  </si>
  <si>
    <t>2,760</t>
  </si>
  <si>
    <t>-1,430</t>
  </si>
  <si>
    <t>-1,890</t>
  </si>
  <si>
    <t>3,310</t>
  </si>
  <si>
    <t>2,230</t>
  </si>
  <si>
    <t>-1,515</t>
  </si>
  <si>
    <t>-3,390</t>
  </si>
  <si>
    <t>-2,281</t>
  </si>
  <si>
    <t>-1,574</t>
  </si>
  <si>
    <t>388</t>
  </si>
  <si>
    <t>1,151</t>
  </si>
  <si>
    <t>27</t>
  </si>
  <si>
    <t>158</t>
  </si>
  <si>
    <t>1,512</t>
  </si>
  <si>
    <t>-1,070</t>
  </si>
  <si>
    <t>-1,500</t>
  </si>
  <si>
    <t>1,210</t>
  </si>
  <si>
    <t>-59</t>
  </si>
  <si>
    <t>740</t>
  </si>
  <si>
    <t>1,940</t>
  </si>
  <si>
    <t>884</t>
  </si>
  <si>
    <t>-980</t>
  </si>
  <si>
    <t>1,250</t>
  </si>
  <si>
    <t>1,177</t>
  </si>
  <si>
    <t>733</t>
  </si>
  <si>
    <t>1,270</t>
  </si>
  <si>
    <t>688</t>
  </si>
  <si>
    <t>-984</t>
  </si>
  <si>
    <t>-730</t>
  </si>
  <si>
    <t>1,936</t>
  </si>
  <si>
    <t>1,352</t>
  </si>
  <si>
    <t>3,462</t>
  </si>
  <si>
    <t>1,328</t>
  </si>
  <si>
    <t>1,580</t>
  </si>
  <si>
    <t>-1,290</t>
  </si>
  <si>
    <t>1,230</t>
  </si>
  <si>
    <t>-87</t>
  </si>
  <si>
    <t>-1,000</t>
  </si>
  <si>
    <t>900</t>
  </si>
  <si>
    <t>-4,949</t>
  </si>
  <si>
    <t>-2,276</t>
  </si>
  <si>
    <t>1,640</t>
  </si>
  <si>
    <t>707</t>
  </si>
  <si>
    <t>535</t>
  </si>
  <si>
    <t>-1,250</t>
  </si>
  <si>
    <t>-850</t>
  </si>
  <si>
    <t>-786</t>
  </si>
  <si>
    <t>1,070</t>
  </si>
  <si>
    <t>814</t>
  </si>
  <si>
    <t>68</t>
  </si>
  <si>
    <t>1,160</t>
  </si>
  <si>
    <t>-880</t>
  </si>
  <si>
    <t>2,740</t>
  </si>
  <si>
    <t>-650</t>
  </si>
  <si>
    <t>1,660</t>
  </si>
  <si>
    <t>-2,790</t>
  </si>
  <si>
    <t>690</t>
  </si>
  <si>
    <t>1,052</t>
  </si>
  <si>
    <t>-1,510</t>
  </si>
  <si>
    <t>1,358</t>
  </si>
  <si>
    <t>2,352</t>
  </si>
  <si>
    <t>-1,180</t>
  </si>
  <si>
    <t>855</t>
  </si>
  <si>
    <t>1,570</t>
  </si>
  <si>
    <t>-3,290</t>
  </si>
  <si>
    <t>1,610</t>
  </si>
  <si>
    <t>3,250</t>
  </si>
  <si>
    <t>2,970</t>
  </si>
  <si>
    <t>-2,389</t>
  </si>
  <si>
    <t>3,450</t>
  </si>
  <si>
    <t>-1,550</t>
  </si>
  <si>
    <t>1,370</t>
  </si>
  <si>
    <t>-570</t>
  </si>
  <si>
    <t>-1,960</t>
  </si>
  <si>
    <t>2,190</t>
  </si>
  <si>
    <t>-2,030</t>
  </si>
  <si>
    <t>-1,920</t>
  </si>
  <si>
    <t>-1,270</t>
  </si>
  <si>
    <t>-2,707</t>
  </si>
  <si>
    <t>-4,490</t>
  </si>
  <si>
    <t>-1,880</t>
  </si>
  <si>
    <t>2,180</t>
  </si>
  <si>
    <t>-3,580</t>
  </si>
  <si>
    <t>5,550</t>
  </si>
  <si>
    <t>-1,590</t>
  </si>
  <si>
    <t>-2,647</t>
  </si>
  <si>
    <t>-2,160</t>
  </si>
  <si>
    <t>-6,490</t>
  </si>
  <si>
    <t>685</t>
  </si>
  <si>
    <t>2,280</t>
  </si>
  <si>
    <t>2,870</t>
  </si>
  <si>
    <t>-1,130</t>
  </si>
  <si>
    <t>3,130</t>
  </si>
  <si>
    <t>3,630</t>
  </si>
  <si>
    <t>-1,650</t>
  </si>
  <si>
    <t>-1,068</t>
  </si>
  <si>
    <t>6,180</t>
  </si>
  <si>
    <t>-1,107</t>
  </si>
  <si>
    <t>1,620</t>
  </si>
  <si>
    <t>2,670</t>
  </si>
  <si>
    <t>1,390</t>
  </si>
  <si>
    <t>-692</t>
  </si>
  <si>
    <t>5,190</t>
  </si>
  <si>
    <t>-3,910</t>
  </si>
  <si>
    <t>858</t>
  </si>
  <si>
    <t>1,510</t>
  </si>
  <si>
    <t>-2,340</t>
  </si>
  <si>
    <t>-4,410</t>
  </si>
  <si>
    <t>5,260</t>
  </si>
  <si>
    <t>-1,480</t>
  </si>
  <si>
    <t>267</t>
  </si>
  <si>
    <t>966</t>
  </si>
  <si>
    <t>1,930</t>
  </si>
  <si>
    <t>1,020</t>
  </si>
  <si>
    <t>1,820</t>
  </si>
  <si>
    <t>-2,980</t>
  </si>
  <si>
    <t>-2,130</t>
  </si>
  <si>
    <t>-2,440</t>
  </si>
  <si>
    <t>2,019</t>
  </si>
  <si>
    <t>-2,569</t>
  </si>
  <si>
    <t>-1,620</t>
  </si>
  <si>
    <t>1,530</t>
  </si>
  <si>
    <t>919</t>
  </si>
  <si>
    <t>-860</t>
  </si>
  <si>
    <t>507</t>
  </si>
  <si>
    <t>-1,630</t>
  </si>
  <si>
    <t>-2,080</t>
  </si>
  <si>
    <t>1,470</t>
  </si>
  <si>
    <t>-5,944</t>
  </si>
  <si>
    <t>935</t>
  </si>
  <si>
    <t>-1,100</t>
  </si>
  <si>
    <t>-265</t>
  </si>
  <si>
    <t>-1,076</t>
  </si>
  <si>
    <t>3,710</t>
  </si>
  <si>
    <t>-1,090</t>
  </si>
  <si>
    <t>-1,140</t>
  </si>
  <si>
    <t>566</t>
  </si>
  <si>
    <t>63</t>
  </si>
  <si>
    <t>2,030</t>
  </si>
  <si>
    <t>-3,114</t>
  </si>
  <si>
    <t>1,330</t>
  </si>
  <si>
    <t>3,950</t>
  </si>
  <si>
    <t>-196</t>
  </si>
  <si>
    <t>-2,800</t>
  </si>
  <si>
    <t>4,110</t>
  </si>
  <si>
    <t>-960</t>
  </si>
  <si>
    <t>1,334</t>
  </si>
  <si>
    <t>-1,392</t>
  </si>
  <si>
    <t>-1,118</t>
  </si>
  <si>
    <t>-1,740</t>
  </si>
  <si>
    <t>784</t>
  </si>
  <si>
    <t>-95</t>
  </si>
  <si>
    <t>1,312</t>
  </si>
  <si>
    <t>1,590</t>
  </si>
  <si>
    <t>-653</t>
  </si>
  <si>
    <t>929</t>
  </si>
  <si>
    <t>1,180</t>
  </si>
  <si>
    <t>-1,721</t>
  </si>
  <si>
    <t>-2,057</t>
  </si>
  <si>
    <t>3,850</t>
  </si>
  <si>
    <t>2,660</t>
  </si>
  <si>
    <t>-3,170</t>
  </si>
  <si>
    <t>989</t>
  </si>
  <si>
    <t>1,950</t>
  </si>
  <si>
    <t>-1,560</t>
  </si>
  <si>
    <t>1,770</t>
  </si>
  <si>
    <t>-3,110</t>
  </si>
  <si>
    <t>1,587</t>
  </si>
  <si>
    <t>2,366</t>
  </si>
  <si>
    <t>235</t>
  </si>
  <si>
    <t>-3,440</t>
  </si>
  <si>
    <t>3,210</t>
  </si>
  <si>
    <t>683</t>
  </si>
  <si>
    <t>-937</t>
  </si>
  <si>
    <t>3,470</t>
  </si>
  <si>
    <t>5,043</t>
  </si>
  <si>
    <t>-490</t>
  </si>
  <si>
    <t>-2,435</t>
  </si>
  <si>
    <t>-1,359</t>
  </si>
  <si>
    <t>1,750</t>
  </si>
  <si>
    <t>2,650</t>
  </si>
  <si>
    <t>-3,570</t>
  </si>
  <si>
    <t>2,171</t>
  </si>
  <si>
    <t>1,810</t>
  </si>
  <si>
    <t>2,540</t>
  </si>
  <si>
    <t>-3,052</t>
  </si>
  <si>
    <t>-1,840</t>
  </si>
  <si>
    <t>1,440</t>
  </si>
  <si>
    <t>2,697</t>
  </si>
  <si>
    <t>-5,410</t>
  </si>
  <si>
    <t>2,700</t>
  </si>
  <si>
    <t>-1,354</t>
  </si>
  <si>
    <t>-3,730</t>
  </si>
  <si>
    <t>-2,021</t>
  </si>
  <si>
    <t>697</t>
  </si>
  <si>
    <t>1,735</t>
  </si>
  <si>
    <t>2,545</t>
  </si>
  <si>
    <t>-1,370</t>
  </si>
  <si>
    <t>-3,620</t>
  </si>
  <si>
    <t>3,601</t>
  </si>
  <si>
    <t>-1,162</t>
  </si>
  <si>
    <t>2,890</t>
  </si>
  <si>
    <t>6,550</t>
  </si>
  <si>
    <t>-2,640</t>
  </si>
  <si>
    <t>-810</t>
  </si>
  <si>
    <t>528</t>
  </si>
  <si>
    <t>-859</t>
  </si>
  <si>
    <t>-2,930</t>
  </si>
  <si>
    <t>5,100</t>
  </si>
  <si>
    <t>6,440</t>
  </si>
  <si>
    <t>-387</t>
  </si>
  <si>
    <t>-754</t>
  </si>
  <si>
    <t>2,940</t>
  </si>
  <si>
    <t>859</t>
  </si>
  <si>
    <t>2,661</t>
  </si>
  <si>
    <t>3,788</t>
  </si>
  <si>
    <t>-1,866</t>
  </si>
  <si>
    <t>2,250</t>
  </si>
  <si>
    <t>1,860</t>
  </si>
  <si>
    <t>-2,020</t>
  </si>
  <si>
    <t>3,200</t>
  </si>
  <si>
    <t>-511</t>
  </si>
  <si>
    <t>541</t>
  </si>
  <si>
    <t>533</t>
  </si>
  <si>
    <t>1,465</t>
  </si>
  <si>
    <t>1,910</t>
  </si>
  <si>
    <t>-1,420</t>
  </si>
  <si>
    <t>-950</t>
  </si>
  <si>
    <t>-2,131</t>
  </si>
  <si>
    <t>-1,351</t>
  </si>
  <si>
    <t>-135</t>
  </si>
  <si>
    <t>1,290</t>
  </si>
  <si>
    <t>-1,453</t>
  </si>
  <si>
    <t>-1,148</t>
  </si>
  <si>
    <t>-2,320</t>
  </si>
  <si>
    <t>2,050</t>
  </si>
  <si>
    <t>2,090</t>
  </si>
  <si>
    <t>-966</t>
  </si>
  <si>
    <t>2,047</t>
  </si>
  <si>
    <t>-312</t>
  </si>
  <si>
    <t>2,470</t>
  </si>
  <si>
    <t>-2,610</t>
  </si>
  <si>
    <t>-2,040</t>
  </si>
  <si>
    <t>-2,190</t>
  </si>
  <si>
    <t>-2,120</t>
  </si>
  <si>
    <t>-3,130</t>
  </si>
  <si>
    <t>2,060</t>
  </si>
  <si>
    <t>1,326</t>
  </si>
  <si>
    <t>1,520</t>
  </si>
  <si>
    <t>-1,570</t>
  </si>
  <si>
    <t>1,961</t>
  </si>
  <si>
    <t>1,140</t>
  </si>
  <si>
    <t>-1,008</t>
  </si>
  <si>
    <t>291</t>
  </si>
  <si>
    <t>-1,440</t>
  </si>
  <si>
    <t>-2,658</t>
  </si>
  <si>
    <t>2,517</t>
  </si>
  <si>
    <t>-24</t>
  </si>
  <si>
    <t>4,500</t>
  </si>
  <si>
    <t>-657</t>
  </si>
  <si>
    <t>-1,394</t>
  </si>
  <si>
    <t>1,971</t>
  </si>
  <si>
    <t>2,724</t>
  </si>
  <si>
    <t>-2,243</t>
  </si>
  <si>
    <t>-970</t>
  </si>
  <si>
    <t>2,510</t>
  </si>
  <si>
    <t>-1,950</t>
  </si>
  <si>
    <t>1,240</t>
  </si>
  <si>
    <t>2,040</t>
  </si>
  <si>
    <t>-10,274</t>
  </si>
  <si>
    <t>2,610</t>
  </si>
  <si>
    <t>-1,040</t>
  </si>
  <si>
    <t>-1,600</t>
  </si>
  <si>
    <t>2,774</t>
  </si>
  <si>
    <t>2,318</t>
  </si>
  <si>
    <t>-3,329</t>
  </si>
  <si>
    <t>-4,907</t>
  </si>
  <si>
    <t>-6,511</t>
  </si>
  <si>
    <t>958</t>
  </si>
  <si>
    <t>4,160</t>
  </si>
  <si>
    <t>1,772</t>
  </si>
  <si>
    <t>114</t>
  </si>
  <si>
    <t>354</t>
  </si>
  <si>
    <t>-2,470</t>
  </si>
  <si>
    <t>1,992</t>
  </si>
  <si>
    <t>-383</t>
  </si>
  <si>
    <t>211</t>
  </si>
  <si>
    <t>910</t>
  </si>
  <si>
    <t>930</t>
  </si>
  <si>
    <t>2,420</t>
  </si>
  <si>
    <t>421</t>
  </si>
  <si>
    <t>1,090</t>
  </si>
  <si>
    <t>-3,500</t>
  </si>
  <si>
    <t>640</t>
  </si>
  <si>
    <t>1,686</t>
  </si>
  <si>
    <t>-870</t>
  </si>
  <si>
    <t>-2,265</t>
  </si>
  <si>
    <t>-3,640</t>
  </si>
  <si>
    <t>-3,470</t>
  </si>
  <si>
    <t>3,050</t>
  </si>
  <si>
    <t>2,730</t>
  </si>
  <si>
    <t>-2,090</t>
  </si>
  <si>
    <t>1,280</t>
  </si>
  <si>
    <t>3,230</t>
  </si>
  <si>
    <t>3,794</t>
  </si>
  <si>
    <t>-2,811</t>
  </si>
  <si>
    <t>2,570</t>
  </si>
  <si>
    <t>-1,670</t>
  </si>
  <si>
    <t>1,865</t>
  </si>
  <si>
    <t>1,478</t>
  </si>
  <si>
    <t>852</t>
  </si>
  <si>
    <t>-2,290</t>
  </si>
  <si>
    <t>-1,530</t>
  </si>
  <si>
    <t>-2,220</t>
  </si>
  <si>
    <t>-4,980</t>
  </si>
  <si>
    <t>920</t>
  </si>
  <si>
    <t>546</t>
  </si>
  <si>
    <t>1,360</t>
  </si>
  <si>
    <t>3,350</t>
  </si>
  <si>
    <t>-2,630</t>
  </si>
  <si>
    <t>3,010</t>
  </si>
  <si>
    <t>-2,976</t>
  </si>
  <si>
    <t>-2,780</t>
  </si>
  <si>
    <t>1,710</t>
  </si>
  <si>
    <t>-2,060</t>
  </si>
  <si>
    <t>3,290</t>
  </si>
  <si>
    <t>2,600</t>
  </si>
  <si>
    <t>1,055</t>
  </si>
  <si>
    <t>-291</t>
  </si>
  <si>
    <t>-1,610</t>
  </si>
  <si>
    <t>-2,530</t>
  </si>
  <si>
    <t>4,880</t>
  </si>
  <si>
    <t>-3,320</t>
  </si>
  <si>
    <t>3,890</t>
  </si>
  <si>
    <t>-1,342</t>
  </si>
  <si>
    <t>-5,460</t>
  </si>
  <si>
    <t>-400</t>
  </si>
  <si>
    <t>4,770</t>
  </si>
  <si>
    <t>2,340</t>
  </si>
  <si>
    <t>-1,110</t>
  </si>
  <si>
    <t>-4,770</t>
  </si>
  <si>
    <t>2,860</t>
  </si>
  <si>
    <t>-5,840</t>
  </si>
  <si>
    <t>-431</t>
  </si>
  <si>
    <t>-4,720</t>
  </si>
  <si>
    <t>-1,200</t>
  </si>
  <si>
    <t>-5,400</t>
  </si>
  <si>
    <t>914</t>
  </si>
  <si>
    <t>-5,250</t>
  </si>
  <si>
    <t>3,110</t>
  </si>
  <si>
    <t>7,054</t>
  </si>
  <si>
    <t>4,860</t>
  </si>
  <si>
    <t>7,570</t>
  </si>
  <si>
    <t>-47</t>
  </si>
  <si>
    <t>-3,020</t>
  </si>
  <si>
    <t>4,668</t>
  </si>
  <si>
    <t>-1,640</t>
  </si>
  <si>
    <t>-298</t>
  </si>
  <si>
    <t>4,680</t>
  </si>
  <si>
    <t>1,730</t>
  </si>
  <si>
    <t>-1,360</t>
  </si>
  <si>
    <t>-1,020</t>
  </si>
  <si>
    <t>2,170</t>
  </si>
  <si>
    <t>1,025</t>
  </si>
  <si>
    <t>3,410</t>
  </si>
  <si>
    <t>-2,619</t>
  </si>
  <si>
    <t>-1,780</t>
  </si>
  <si>
    <t>2,800</t>
  </si>
  <si>
    <t>-1,940</t>
  </si>
  <si>
    <t>3,140</t>
  </si>
  <si>
    <t>1,840</t>
  </si>
  <si>
    <t>-1,117</t>
  </si>
  <si>
    <t>-1,220</t>
  </si>
  <si>
    <t>-2,140</t>
  </si>
  <si>
    <t>-1,404</t>
  </si>
  <si>
    <t>-3,790</t>
  </si>
  <si>
    <t>-2,862</t>
  </si>
  <si>
    <t>-26</t>
  </si>
  <si>
    <t>281</t>
  </si>
  <si>
    <t>-201</t>
  </si>
  <si>
    <t>7,368</t>
  </si>
  <si>
    <t>-679</t>
  </si>
  <si>
    <t>-2,490</t>
  </si>
  <si>
    <t>-2,050</t>
  </si>
  <si>
    <t>1,430</t>
  </si>
  <si>
    <t>1,790</t>
  </si>
  <si>
    <t>1,920</t>
  </si>
  <si>
    <t>-1,930</t>
  </si>
  <si>
    <t>3,870</t>
  </si>
  <si>
    <t>-1,010</t>
  </si>
  <si>
    <t>2,080</t>
  </si>
  <si>
    <t>2,550</t>
  </si>
  <si>
    <t>5,312</t>
  </si>
  <si>
    <t>1,752</t>
  </si>
  <si>
    <t>2,500</t>
  </si>
  <si>
    <t>3,196</t>
  </si>
  <si>
    <t>3,787</t>
  </si>
  <si>
    <t>1,565</t>
  </si>
  <si>
    <t>800</t>
  </si>
  <si>
    <t>-1,350</t>
  </si>
  <si>
    <t>-2,900</t>
  </si>
  <si>
    <t>3,150</t>
  </si>
  <si>
    <t>377</t>
  </si>
  <si>
    <t>-16</t>
  </si>
  <si>
    <t>3,430</t>
  </si>
  <si>
    <t>2,573</t>
  </si>
  <si>
    <t>2,572</t>
  </si>
  <si>
    <t>734</t>
  </si>
  <si>
    <t>1,800</t>
  </si>
  <si>
    <t>-931</t>
  </si>
  <si>
    <t>-1,700</t>
  </si>
  <si>
    <t>4,200</t>
  </si>
  <si>
    <t>4,356</t>
  </si>
  <si>
    <t>927</t>
  </si>
  <si>
    <t>-1,577</t>
  </si>
  <si>
    <t>1,700</t>
  </si>
  <si>
    <t>-1,750</t>
  </si>
  <si>
    <t>-2,419</t>
  </si>
  <si>
    <t>-1,409</t>
  </si>
  <si>
    <t>-557</t>
  </si>
  <si>
    <t>-2,950</t>
  </si>
  <si>
    <t>-2,450</t>
  </si>
  <si>
    <t>-2,000</t>
  </si>
  <si>
    <t>-1,934</t>
  </si>
  <si>
    <t>-2,136</t>
  </si>
  <si>
    <t>2,900</t>
  </si>
  <si>
    <t>-2,200</t>
  </si>
  <si>
    <t>-2,113</t>
  </si>
  <si>
    <t>期間</t>
  </si>
  <si>
    <t>Portfolio-P</t>
    <phoneticPr fontId="2" type="noConversion"/>
  </si>
  <si>
    <t>資本-A</t>
    <phoneticPr fontId="2" type="noConversion"/>
  </si>
  <si>
    <t>資本-B</t>
    <phoneticPr fontId="2" type="noConversion"/>
  </si>
  <si>
    <t>資本-C</t>
    <phoneticPr fontId="2" type="noConversion"/>
  </si>
  <si>
    <t>資本-P</t>
    <phoneticPr fontId="2" type="noConversion"/>
  </si>
  <si>
    <t>報酬率-A</t>
    <phoneticPr fontId="2" type="noConversion"/>
  </si>
  <si>
    <t>報酬率B</t>
    <phoneticPr fontId="2" type="noConversion"/>
  </si>
  <si>
    <t>報酬率-C</t>
    <phoneticPr fontId="2" type="noConversion"/>
  </si>
  <si>
    <t>報酬率-P</t>
    <phoneticPr fontId="2" type="noConversion"/>
  </si>
  <si>
    <t>累計報酬率-A</t>
    <phoneticPr fontId="2" type="noConversion"/>
  </si>
  <si>
    <t>累計報酬率B</t>
    <phoneticPr fontId="2" type="noConversion"/>
  </si>
  <si>
    <t>累計報酬率-C</t>
    <phoneticPr fontId="2" type="noConversion"/>
  </si>
  <si>
    <t>累計報酬率-P</t>
    <phoneticPr fontId="2" type="noConversion"/>
  </si>
  <si>
    <t xml:space="preserve"> 初始值</t>
    <phoneticPr fontId="2" type="noConversion"/>
  </si>
  <si>
    <t>策略A</t>
    <phoneticPr fontId="2" type="noConversion"/>
  </si>
  <si>
    <t>策略B</t>
    <phoneticPr fontId="2" type="noConversion"/>
  </si>
  <si>
    <t>策略C</t>
    <phoneticPr fontId="2" type="noConversion"/>
  </si>
  <si>
    <t>策略投資組合P</t>
    <phoneticPr fontId="2" type="noConversion"/>
  </si>
  <si>
    <t>年化報酬率</t>
    <phoneticPr fontId="2" type="noConversion"/>
  </si>
  <si>
    <t>年化標準差</t>
    <phoneticPr fontId="2" type="noConversion"/>
  </si>
  <si>
    <t>Sharp Ratio</t>
    <phoneticPr fontId="2" type="noConversion"/>
  </si>
  <si>
    <t>月勝率</t>
    <phoneticPr fontId="2" type="noConversion"/>
  </si>
  <si>
    <t>月損益-策略1</t>
    <phoneticPr fontId="2" type="noConversion"/>
  </si>
  <si>
    <t>月損益-策略2</t>
    <phoneticPr fontId="2" type="noConversion"/>
  </si>
  <si>
    <t>月損益-策略3</t>
    <phoneticPr fontId="2" type="noConversion"/>
  </si>
  <si>
    <t>策略1、2、3有新增加績效後，欄位E~Q請自行複製增加公式</t>
    <phoneticPr fontId="2" type="noConversion"/>
  </si>
  <si>
    <t>單月績效尚未出現的行，請勿複製公式到E~Q，會影響投組計算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</si>
</sst>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0_ ;[Red]\-0.00\ "/>
  </numFmts>
  <fonts count="11">
    <font>
      <sz val="12"/>
      <color theme="1"/>
      <name val="新細明體"/>
      <family val="2"/>
      <charset val="136"/>
      <scheme val="minor"/>
    </font>
    <font>
      <b/>
      <sz val="12"/>
      <name val="新細明體"/>
      <family val="1"/>
      <charset val="136"/>
    </font>
    <font>
      <sz val="9"/>
      <name val="新細明體"/>
      <family val="2"/>
      <charset val="136"/>
      <scheme val="minor"/>
    </font>
    <font>
      <sz val="12"/>
      <name val="新細明體"/>
      <family val="1"/>
      <charset val="136"/>
    </font>
    <font>
      <sz val="10"/>
      <color rgb="FF0A0101"/>
      <name val="Arial"/>
      <family val="2"/>
    </font>
    <font>
      <b/>
      <sz val="12"/>
      <color theme="1"/>
      <name val="微軟正黑體 Light"/>
      <family val="2"/>
      <charset val="136"/>
    </font>
    <font>
      <sz val="12"/>
      <color theme="1"/>
      <name val="新細明體"/>
      <family val="2"/>
      <charset val="136"/>
      <scheme val="minor"/>
    </font>
    <font>
      <sz val="12"/>
      <color theme="1"/>
      <name val="微軟正黑體 Light"/>
      <family val="2"/>
      <charset val="136"/>
    </font>
    <font>
      <b/>
      <sz val="12"/>
      <name val="微軟正黑體 Light"/>
      <family val="2"/>
      <charset val="136"/>
    </font>
    <font>
      <sz val="12"/>
      <name val="微軟正黑體 Light"/>
      <family val="2"/>
      <charset val="136"/>
    </font>
    <font>
      <sz val="12"/>
      <color rgb="FFFF0000"/>
      <name val="微軟正黑體 Light"/>
      <family val="2"/>
      <charset val="136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theme="2"/>
      </left>
      <right style="medium">
        <color theme="2"/>
      </right>
      <top style="medium">
        <color theme="2"/>
      </top>
      <bottom style="medium">
        <color theme="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3" tint="0.59999389629810485"/>
      </left>
      <right style="thin">
        <color theme="3" tint="0.59999389629810485"/>
      </right>
      <top style="thin">
        <color theme="3" tint="0.59999389629810485"/>
      </top>
      <bottom style="thin">
        <color theme="3" tint="0.59999389629810485"/>
      </bottom>
      <diagonal/>
    </border>
  </borders>
  <cellStyleXfs count="2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4" fillId="0" borderId="0" xfId="0" applyFont="1" applyAlignment="1"/>
    <xf numFmtId="0" fontId="5" fillId="2" borderId="3" xfId="0" applyFont="1" applyFill="1" applyBorder="1" applyAlignment="1">
      <alignment horizontal="center" vertical="center"/>
    </xf>
    <xf numFmtId="177" fontId="5" fillId="0" borderId="3" xfId="0" applyNumberFormat="1" applyFont="1" applyBorder="1">
      <alignment vertical="center"/>
    </xf>
    <xf numFmtId="0" fontId="5" fillId="2" borderId="3" xfId="0" applyFont="1" applyFill="1" applyBorder="1" applyAlignment="1">
      <alignment horizontal="right"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7" fillId="3" borderId="0" xfId="0" applyFont="1" applyFill="1">
      <alignment vertical="center"/>
    </xf>
    <xf numFmtId="0" fontId="7" fillId="4" borderId="4" xfId="0" applyFont="1" applyFill="1" applyBorder="1">
      <alignment vertical="center"/>
    </xf>
    <xf numFmtId="0" fontId="5" fillId="4" borderId="4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5" fillId="4" borderId="4" xfId="0" applyFont="1" applyFill="1" applyBorder="1">
      <alignment vertical="center"/>
    </xf>
    <xf numFmtId="9" fontId="7" fillId="4" borderId="4" xfId="1" applyFont="1" applyFill="1" applyBorder="1" applyAlignment="1">
      <alignment horizontal="center" vertical="center"/>
    </xf>
    <xf numFmtId="9" fontId="9" fillId="5" borderId="4" xfId="1" applyFont="1" applyFill="1" applyBorder="1" applyAlignment="1">
      <alignment horizontal="center" vertical="center"/>
    </xf>
    <xf numFmtId="2" fontId="7" fillId="4" borderId="4" xfId="0" applyNumberFormat="1" applyFont="1" applyFill="1" applyBorder="1" applyAlignment="1">
      <alignment horizontal="center" vertical="center"/>
    </xf>
    <xf numFmtId="2" fontId="9" fillId="5" borderId="4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/>
    <xf numFmtId="0" fontId="0" fillId="3" borderId="0" xfId="0" applyFill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right" vertical="center"/>
    </xf>
    <xf numFmtId="0" fontId="0" fillId="3" borderId="0" xfId="0" applyFill="1" applyAlignment="1"/>
    <xf numFmtId="0" fontId="0" fillId="3" borderId="0" xfId="0" applyFill="1">
      <alignment vertical="center"/>
    </xf>
    <xf numFmtId="0" fontId="3" fillId="3" borderId="0" xfId="0" applyFont="1" applyFill="1" applyAlignment="1"/>
    <xf numFmtId="176" fontId="1" fillId="3" borderId="1" xfId="0" applyNumberFormat="1" applyFont="1" applyFill="1" applyBorder="1" applyAlignment="1"/>
    <xf numFmtId="176" fontId="3" fillId="3" borderId="2" xfId="0" applyNumberFormat="1" applyFont="1" applyFill="1" applyBorder="1" applyAlignment="1">
      <alignment horizontal="right" vertical="center"/>
    </xf>
    <xf numFmtId="3" fontId="3" fillId="3" borderId="2" xfId="0" applyNumberFormat="1" applyFont="1" applyFill="1" applyBorder="1" applyAlignment="1">
      <alignment horizontal="right" vertical="center"/>
    </xf>
    <xf numFmtId="176" fontId="3" fillId="3" borderId="0" xfId="0" applyNumberFormat="1" applyFont="1" applyFill="1" applyAlignment="1"/>
    <xf numFmtId="0" fontId="5" fillId="3" borderId="5" xfId="0" applyFont="1" applyFill="1" applyBorder="1">
      <alignment vertical="center"/>
    </xf>
    <xf numFmtId="0" fontId="5" fillId="3" borderId="5" xfId="0" applyFont="1" applyFill="1" applyBorder="1" applyAlignment="1">
      <alignment vertical="center" wrapText="1"/>
    </xf>
    <xf numFmtId="0" fontId="7" fillId="3" borderId="5" xfId="0" applyFont="1" applyFill="1" applyBorder="1">
      <alignment vertical="center"/>
    </xf>
    <xf numFmtId="17" fontId="5" fillId="3" borderId="5" xfId="0" applyNumberFormat="1" applyFont="1" applyFill="1" applyBorder="1">
      <alignment vertical="center"/>
    </xf>
    <xf numFmtId="0" fontId="10" fillId="0" borderId="0" xfId="0" applyFont="1">
      <alignment vertical="center"/>
    </xf>
  </cellXfs>
  <cellStyles count="2">
    <cellStyle name="一般" xfId="0" builtinId="0"/>
    <cellStyle name="百分比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C6172-6AE6-40D7-B2BF-60D6998CBDC7}">
  <dimension ref="A1:P1218"/>
  <sheetViews>
    <sheetView zoomScaleNormal="100" workbookViewId="0">
      <selection activeCell="H17" sqref="H17"/>
    </sheetView>
  </sheetViews>
  <sheetFormatPr defaultRowHeight="16.2"/>
  <cols>
    <col min="1" max="1" width="26.6640625" style="24" customWidth="1"/>
    <col min="2" max="2" width="14.44140625" style="28" customWidth="1"/>
    <col min="3" max="3" width="8.88671875" style="23"/>
    <col min="4" max="4" width="13.21875" style="23" customWidth="1"/>
    <col min="5" max="5" width="18.5546875" customWidth="1"/>
    <col min="6" max="6" width="12.88671875" customWidth="1"/>
    <col min="8" max="8" width="9" bestFit="1" customWidth="1"/>
    <col min="9" max="9" width="12.109375" bestFit="1" customWidth="1"/>
    <col min="10" max="10" width="14.109375" bestFit="1" customWidth="1"/>
    <col min="11" max="11" width="12.77734375" bestFit="1" customWidth="1"/>
    <col min="12" max="12" width="13.77734375" bestFit="1" customWidth="1"/>
    <col min="13" max="14" width="14" bestFit="1" customWidth="1"/>
    <col min="15" max="15" width="14" customWidth="1"/>
    <col min="16" max="16" width="14.21875" bestFit="1" customWidth="1"/>
  </cols>
  <sheetData>
    <row r="1" spans="1:16" ht="16.8" thickBot="1">
      <c r="A1" s="18" t="s">
        <v>0</v>
      </c>
      <c r="B1" s="25" t="s">
        <v>1</v>
      </c>
      <c r="C1" s="19" t="s">
        <v>2</v>
      </c>
      <c r="D1" s="19" t="s">
        <v>3</v>
      </c>
      <c r="E1" s="1" t="s">
        <v>4</v>
      </c>
      <c r="F1" s="1" t="s">
        <v>5</v>
      </c>
    </row>
    <row r="2" spans="1:16" ht="16.8" thickBot="1">
      <c r="A2" s="20" t="s">
        <v>6</v>
      </c>
      <c r="B2" s="26">
        <v>0</v>
      </c>
      <c r="C2" s="22">
        <v>2017</v>
      </c>
      <c r="D2" s="22">
        <v>9</v>
      </c>
      <c r="E2" s="3">
        <f>SUMPRODUCT((MONTH($A$2:$A$3000)=D2)*(YEAR($A$2:$A$3000)=C2)*($B$2:$B$3000))</f>
        <v>-1113</v>
      </c>
      <c r="F2" s="2">
        <f t="shared" ref="F2:F66" si="0">IF(E2&gt;0,1,0)</f>
        <v>0</v>
      </c>
      <c r="H2" s="4" t="s">
        <v>7</v>
      </c>
      <c r="I2" s="4">
        <v>2017</v>
      </c>
      <c r="J2" s="4">
        <v>2018</v>
      </c>
      <c r="K2" s="4">
        <v>2019</v>
      </c>
      <c r="L2" s="4">
        <v>2020</v>
      </c>
      <c r="M2" s="4">
        <v>2021</v>
      </c>
      <c r="N2" s="4">
        <v>2022</v>
      </c>
      <c r="O2" s="4">
        <v>2023</v>
      </c>
      <c r="P2" s="4" t="s">
        <v>8</v>
      </c>
    </row>
    <row r="3" spans="1:16" ht="16.8" thickBot="1">
      <c r="A3" s="20" t="s">
        <v>9</v>
      </c>
      <c r="B3" s="21">
        <v>0</v>
      </c>
      <c r="C3" s="22">
        <v>2017</v>
      </c>
      <c r="D3" s="22">
        <v>10</v>
      </c>
      <c r="E3" s="3">
        <f t="shared" ref="E3:E66" si="1">SUMPRODUCT((MONTH($A$2:$A$3000)=D3)*(YEAR($A$2:$A$3000)=C3)*($B$2:$B$3000))</f>
        <v>5698</v>
      </c>
      <c r="F3" s="2">
        <f t="shared" si="0"/>
        <v>1</v>
      </c>
      <c r="H3" s="4">
        <v>1</v>
      </c>
      <c r="I3" s="5"/>
      <c r="J3" s="5">
        <f>E6</f>
        <v>-1438</v>
      </c>
      <c r="K3" s="5">
        <f>E18</f>
        <v>2670</v>
      </c>
      <c r="L3" s="5">
        <f>E30</f>
        <v>106</v>
      </c>
      <c r="M3" s="5">
        <f>E42</f>
        <v>9547</v>
      </c>
      <c r="N3" s="5">
        <f>E54</f>
        <v>-22800</v>
      </c>
      <c r="O3" s="5">
        <f>E67</f>
        <v>0</v>
      </c>
      <c r="P3" s="5">
        <f>SUM(I3:N3)</f>
        <v>-11915</v>
      </c>
    </row>
    <row r="4" spans="1:16" ht="16.8" thickBot="1">
      <c r="A4" s="20" t="s">
        <v>10</v>
      </c>
      <c r="B4" s="21">
        <v>0</v>
      </c>
      <c r="C4" s="22">
        <v>2017</v>
      </c>
      <c r="D4" s="22">
        <v>11</v>
      </c>
      <c r="E4" s="3">
        <f t="shared" si="1"/>
        <v>2857</v>
      </c>
      <c r="F4" s="2">
        <f t="shared" si="0"/>
        <v>1</v>
      </c>
      <c r="H4" s="4">
        <v>2</v>
      </c>
      <c r="I4" s="5"/>
      <c r="J4" s="5">
        <f t="shared" ref="J4:J14" si="2">E7</f>
        <v>-6926</v>
      </c>
      <c r="K4" s="5">
        <f t="shared" ref="K4:K14" si="3">E19</f>
        <v>11280</v>
      </c>
      <c r="L4" s="5">
        <f t="shared" ref="L4:L14" si="4">E31</f>
        <v>-19</v>
      </c>
      <c r="M4" s="5">
        <f t="shared" ref="M4:M14" si="5">E43</f>
        <v>11577</v>
      </c>
      <c r="N4" s="5">
        <f t="shared" ref="N4:N14" si="6">E55</f>
        <v>9805</v>
      </c>
      <c r="O4" s="5">
        <f t="shared" ref="O4:O14" si="7">E68</f>
        <v>0</v>
      </c>
      <c r="P4" s="5">
        <f t="shared" ref="P4:P15" si="8">SUM(I4:N4)</f>
        <v>25717</v>
      </c>
    </row>
    <row r="5" spans="1:16" ht="16.8" thickBot="1">
      <c r="A5" s="20" t="s">
        <v>11</v>
      </c>
      <c r="B5" s="21">
        <v>86</v>
      </c>
      <c r="C5" s="22">
        <v>2017</v>
      </c>
      <c r="D5" s="22">
        <v>12</v>
      </c>
      <c r="E5" s="3">
        <f t="shared" si="1"/>
        <v>-1537</v>
      </c>
      <c r="F5" s="2">
        <f t="shared" si="0"/>
        <v>0</v>
      </c>
      <c r="H5" s="4">
        <v>3</v>
      </c>
      <c r="I5" s="5"/>
      <c r="J5" s="5">
        <f t="shared" si="2"/>
        <v>3636</v>
      </c>
      <c r="K5" s="5">
        <f t="shared" si="3"/>
        <v>3633</v>
      </c>
      <c r="L5" s="5">
        <f t="shared" si="4"/>
        <v>5957</v>
      </c>
      <c r="M5" s="5">
        <f t="shared" si="5"/>
        <v>47761</v>
      </c>
      <c r="N5" s="5">
        <f t="shared" si="6"/>
        <v>9689</v>
      </c>
      <c r="O5" s="5">
        <f t="shared" si="7"/>
        <v>0</v>
      </c>
      <c r="P5" s="5">
        <f t="shared" si="8"/>
        <v>70676</v>
      </c>
    </row>
    <row r="6" spans="1:16" ht="16.8" thickBot="1">
      <c r="A6" s="20" t="s">
        <v>12</v>
      </c>
      <c r="B6" s="21">
        <v>-772</v>
      </c>
      <c r="C6" s="22">
        <v>2018</v>
      </c>
      <c r="D6" s="22">
        <v>1</v>
      </c>
      <c r="E6" s="3">
        <f t="shared" si="1"/>
        <v>-1438</v>
      </c>
      <c r="F6" s="2">
        <f t="shared" si="0"/>
        <v>0</v>
      </c>
      <c r="H6" s="4">
        <v>4</v>
      </c>
      <c r="I6" s="5"/>
      <c r="J6" s="5">
        <f t="shared" si="2"/>
        <v>2203</v>
      </c>
      <c r="K6" s="5">
        <f t="shared" si="3"/>
        <v>4614</v>
      </c>
      <c r="L6" s="5">
        <f t="shared" si="4"/>
        <v>-2091</v>
      </c>
      <c r="M6" s="5">
        <f t="shared" si="5"/>
        <v>51567</v>
      </c>
      <c r="N6" s="5">
        <f t="shared" si="6"/>
        <v>-1798</v>
      </c>
      <c r="O6" s="5">
        <f t="shared" si="7"/>
        <v>0</v>
      </c>
      <c r="P6" s="5">
        <f t="shared" si="8"/>
        <v>54495</v>
      </c>
    </row>
    <row r="7" spans="1:16" ht="16.8" thickBot="1">
      <c r="A7" s="20" t="s">
        <v>13</v>
      </c>
      <c r="B7" s="21">
        <v>910</v>
      </c>
      <c r="C7" s="22">
        <v>2018</v>
      </c>
      <c r="D7" s="22">
        <v>2</v>
      </c>
      <c r="E7" s="3">
        <f t="shared" si="1"/>
        <v>-6926</v>
      </c>
      <c r="F7" s="2">
        <f t="shared" si="0"/>
        <v>0</v>
      </c>
      <c r="H7" s="4">
        <v>5</v>
      </c>
      <c r="I7" s="5"/>
      <c r="J7" s="5">
        <f t="shared" si="2"/>
        <v>9909</v>
      </c>
      <c r="K7" s="5">
        <f t="shared" si="3"/>
        <v>-1009</v>
      </c>
      <c r="L7" s="5">
        <f t="shared" si="4"/>
        <v>3340</v>
      </c>
      <c r="M7" s="5">
        <f t="shared" si="5"/>
        <v>-25807</v>
      </c>
      <c r="N7" s="5">
        <f t="shared" si="6"/>
        <v>1964</v>
      </c>
      <c r="O7" s="5">
        <f t="shared" si="7"/>
        <v>0</v>
      </c>
      <c r="P7" s="5">
        <f t="shared" si="8"/>
        <v>-11603</v>
      </c>
    </row>
    <row r="8" spans="1:16" ht="16.8" thickBot="1">
      <c r="A8" s="20" t="s">
        <v>14</v>
      </c>
      <c r="B8" s="21">
        <v>960</v>
      </c>
      <c r="C8" s="22">
        <v>2018</v>
      </c>
      <c r="D8" s="22">
        <v>3</v>
      </c>
      <c r="E8" s="3">
        <f t="shared" si="1"/>
        <v>3636</v>
      </c>
      <c r="F8" s="2">
        <f t="shared" si="0"/>
        <v>1</v>
      </c>
      <c r="H8" s="4">
        <v>6</v>
      </c>
      <c r="I8" s="5"/>
      <c r="J8" s="5">
        <f t="shared" si="2"/>
        <v>-7307</v>
      </c>
      <c r="K8" s="5">
        <f t="shared" si="3"/>
        <v>4912</v>
      </c>
      <c r="L8" s="5">
        <f t="shared" si="4"/>
        <v>-3565</v>
      </c>
      <c r="M8" s="5">
        <f t="shared" si="5"/>
        <v>4333</v>
      </c>
      <c r="N8" s="5">
        <f t="shared" si="6"/>
        <v>1568</v>
      </c>
      <c r="O8" s="5">
        <f t="shared" si="7"/>
        <v>0</v>
      </c>
      <c r="P8" s="5">
        <f t="shared" si="8"/>
        <v>-59</v>
      </c>
    </row>
    <row r="9" spans="1:16" ht="16.8" thickBot="1">
      <c r="A9" s="20" t="s">
        <v>15</v>
      </c>
      <c r="B9" s="21">
        <v>290</v>
      </c>
      <c r="C9" s="22">
        <v>2018</v>
      </c>
      <c r="D9" s="22">
        <v>4</v>
      </c>
      <c r="E9" s="3">
        <f t="shared" si="1"/>
        <v>2203</v>
      </c>
      <c r="F9" s="2">
        <f t="shared" si="0"/>
        <v>1</v>
      </c>
      <c r="H9" s="4">
        <v>7</v>
      </c>
      <c r="I9" s="5"/>
      <c r="J9" s="5">
        <f t="shared" si="2"/>
        <v>7267</v>
      </c>
      <c r="K9" s="5">
        <f t="shared" si="3"/>
        <v>10204</v>
      </c>
      <c r="L9" s="5">
        <f t="shared" si="4"/>
        <v>7439</v>
      </c>
      <c r="M9" s="5">
        <f t="shared" si="5"/>
        <v>24716</v>
      </c>
      <c r="N9" s="5">
        <f t="shared" si="6"/>
        <v>11937</v>
      </c>
      <c r="O9" s="5">
        <f t="shared" si="7"/>
        <v>0</v>
      </c>
      <c r="P9" s="5">
        <f t="shared" si="8"/>
        <v>61563</v>
      </c>
    </row>
    <row r="10" spans="1:16" ht="16.8" thickBot="1">
      <c r="A10" s="20" t="s">
        <v>16</v>
      </c>
      <c r="B10" s="27">
        <v>-1071</v>
      </c>
      <c r="C10" s="22">
        <v>2018</v>
      </c>
      <c r="D10" s="22">
        <v>5</v>
      </c>
      <c r="E10" s="3">
        <f t="shared" si="1"/>
        <v>9909</v>
      </c>
      <c r="F10" s="2">
        <f t="shared" si="0"/>
        <v>1</v>
      </c>
      <c r="H10" s="4">
        <v>8</v>
      </c>
      <c r="I10" s="5"/>
      <c r="J10" s="5">
        <f t="shared" si="2"/>
        <v>1101</v>
      </c>
      <c r="K10" s="5">
        <f t="shared" si="3"/>
        <v>-336</v>
      </c>
      <c r="L10" s="5">
        <f t="shared" si="4"/>
        <v>4968</v>
      </c>
      <c r="M10" s="5">
        <f t="shared" si="5"/>
        <v>-640</v>
      </c>
      <c r="N10" s="5">
        <f t="shared" si="6"/>
        <v>16269</v>
      </c>
      <c r="O10" s="5">
        <f t="shared" si="7"/>
        <v>0</v>
      </c>
      <c r="P10" s="5">
        <f t="shared" si="8"/>
        <v>21362</v>
      </c>
    </row>
    <row r="11" spans="1:16" ht="16.8" thickBot="1">
      <c r="A11" s="20" t="s">
        <v>17</v>
      </c>
      <c r="B11" s="21">
        <v>310</v>
      </c>
      <c r="C11" s="22">
        <v>2018</v>
      </c>
      <c r="D11" s="22">
        <v>6</v>
      </c>
      <c r="E11" s="3">
        <f t="shared" si="1"/>
        <v>-7307</v>
      </c>
      <c r="F11" s="2">
        <f t="shared" si="0"/>
        <v>0</v>
      </c>
      <c r="H11" s="4">
        <v>9</v>
      </c>
      <c r="I11" s="5">
        <f>E2</f>
        <v>-1113</v>
      </c>
      <c r="J11" s="5">
        <f t="shared" si="2"/>
        <v>-5442</v>
      </c>
      <c r="K11" s="5">
        <f t="shared" si="3"/>
        <v>1092</v>
      </c>
      <c r="L11" s="5">
        <f t="shared" si="4"/>
        <v>-13456</v>
      </c>
      <c r="M11" s="5">
        <f t="shared" si="5"/>
        <v>7293</v>
      </c>
      <c r="N11" s="5">
        <f t="shared" si="6"/>
        <v>0</v>
      </c>
      <c r="O11" s="5">
        <f t="shared" si="7"/>
        <v>0</v>
      </c>
      <c r="P11" s="5">
        <f t="shared" si="8"/>
        <v>-11626</v>
      </c>
    </row>
    <row r="12" spans="1:16" ht="16.8" thickBot="1">
      <c r="A12" s="20" t="s">
        <v>18</v>
      </c>
      <c r="B12" s="21">
        <v>60</v>
      </c>
      <c r="C12" s="22">
        <v>2018</v>
      </c>
      <c r="D12" s="22">
        <v>7</v>
      </c>
      <c r="E12" s="3">
        <f t="shared" si="1"/>
        <v>7267</v>
      </c>
      <c r="F12" s="2">
        <f t="shared" si="0"/>
        <v>1</v>
      </c>
      <c r="H12" s="4">
        <v>10</v>
      </c>
      <c r="I12" s="5">
        <f t="shared" ref="I12:I14" si="9">E3</f>
        <v>5698</v>
      </c>
      <c r="J12" s="5">
        <f t="shared" si="2"/>
        <v>-24900</v>
      </c>
      <c r="K12" s="5">
        <f t="shared" si="3"/>
        <v>-2498</v>
      </c>
      <c r="L12" s="5">
        <f t="shared" si="4"/>
        <v>338</v>
      </c>
      <c r="M12" s="5">
        <f t="shared" si="5"/>
        <v>-3121</v>
      </c>
      <c r="N12" s="5">
        <f t="shared" si="6"/>
        <v>0</v>
      </c>
      <c r="O12" s="5">
        <f t="shared" si="7"/>
        <v>0</v>
      </c>
      <c r="P12" s="5">
        <f t="shared" si="8"/>
        <v>-24483</v>
      </c>
    </row>
    <row r="13" spans="1:16" ht="16.8" thickBot="1">
      <c r="A13" s="20" t="s">
        <v>19</v>
      </c>
      <c r="B13" s="27">
        <v>-1050</v>
      </c>
      <c r="C13" s="22">
        <v>2018</v>
      </c>
      <c r="D13" s="22">
        <v>8</v>
      </c>
      <c r="E13" s="3">
        <f t="shared" si="1"/>
        <v>1101</v>
      </c>
      <c r="F13" s="2">
        <f t="shared" si="0"/>
        <v>1</v>
      </c>
      <c r="H13" s="4">
        <v>11</v>
      </c>
      <c r="I13" s="5">
        <f t="shared" si="9"/>
        <v>2857</v>
      </c>
      <c r="J13" s="5">
        <f t="shared" si="2"/>
        <v>3916</v>
      </c>
      <c r="K13" s="5">
        <f t="shared" si="3"/>
        <v>8480</v>
      </c>
      <c r="L13" s="5">
        <f t="shared" si="4"/>
        <v>21204</v>
      </c>
      <c r="M13" s="5">
        <f t="shared" si="5"/>
        <v>15691</v>
      </c>
      <c r="N13" s="5">
        <f t="shared" si="6"/>
        <v>0</v>
      </c>
      <c r="O13" s="5">
        <f t="shared" si="7"/>
        <v>0</v>
      </c>
      <c r="P13" s="5">
        <f t="shared" si="8"/>
        <v>52148</v>
      </c>
    </row>
    <row r="14" spans="1:16" ht="16.8" thickBot="1">
      <c r="A14" s="20" t="s">
        <v>20</v>
      </c>
      <c r="B14" s="27">
        <v>-1107</v>
      </c>
      <c r="C14" s="22">
        <v>2018</v>
      </c>
      <c r="D14" s="22">
        <v>9</v>
      </c>
      <c r="E14" s="3">
        <f t="shared" si="1"/>
        <v>-5442</v>
      </c>
      <c r="F14" s="2">
        <f t="shared" si="0"/>
        <v>0</v>
      </c>
      <c r="H14" s="4">
        <v>12</v>
      </c>
      <c r="I14" s="5">
        <f t="shared" si="9"/>
        <v>-1537</v>
      </c>
      <c r="J14" s="5">
        <f t="shared" si="2"/>
        <v>8126</v>
      </c>
      <c r="K14" s="5">
        <f t="shared" si="3"/>
        <v>-5844</v>
      </c>
      <c r="L14" s="5">
        <f t="shared" si="4"/>
        <v>10932</v>
      </c>
      <c r="M14" s="5">
        <f t="shared" si="5"/>
        <v>27374</v>
      </c>
      <c r="N14" s="5">
        <f t="shared" si="6"/>
        <v>0</v>
      </c>
      <c r="O14" s="5">
        <f t="shared" si="7"/>
        <v>0</v>
      </c>
      <c r="P14" s="5">
        <f t="shared" si="8"/>
        <v>39051</v>
      </c>
    </row>
    <row r="15" spans="1:16" ht="16.8" thickBot="1">
      <c r="A15" s="20" t="s">
        <v>21</v>
      </c>
      <c r="B15" s="27">
        <v>-1400</v>
      </c>
      <c r="C15" s="22">
        <v>2018</v>
      </c>
      <c r="D15" s="22">
        <v>10</v>
      </c>
      <c r="E15" s="3">
        <f t="shared" si="1"/>
        <v>-24900</v>
      </c>
      <c r="F15" s="2">
        <f t="shared" si="0"/>
        <v>0</v>
      </c>
      <c r="H15" s="6" t="s">
        <v>8</v>
      </c>
      <c r="I15" s="5">
        <f>SUM(I3:I14)</f>
        <v>5905</v>
      </c>
      <c r="J15" s="5">
        <f t="shared" ref="J15:O15" si="10">SUM(J3:J14)</f>
        <v>-9855</v>
      </c>
      <c r="K15" s="5">
        <f t="shared" si="10"/>
        <v>37198</v>
      </c>
      <c r="L15" s="5">
        <f t="shared" si="10"/>
        <v>35153</v>
      </c>
      <c r="M15" s="5">
        <f t="shared" si="10"/>
        <v>170291</v>
      </c>
      <c r="N15" s="5">
        <f t="shared" si="10"/>
        <v>26634</v>
      </c>
      <c r="O15" s="5">
        <f t="shared" si="10"/>
        <v>0</v>
      </c>
      <c r="P15" s="5">
        <f t="shared" si="8"/>
        <v>265326</v>
      </c>
    </row>
    <row r="16" spans="1:16" ht="16.8" thickBot="1">
      <c r="A16" s="20" t="s">
        <v>22</v>
      </c>
      <c r="B16" s="27">
        <v>1270</v>
      </c>
      <c r="C16" s="22">
        <v>2018</v>
      </c>
      <c r="D16" s="22">
        <v>11</v>
      </c>
      <c r="E16" s="3">
        <f t="shared" si="1"/>
        <v>3916</v>
      </c>
      <c r="F16" s="2">
        <f t="shared" si="0"/>
        <v>1</v>
      </c>
    </row>
    <row r="17" spans="1:6" ht="16.8" thickBot="1">
      <c r="A17" s="20" t="s">
        <v>23</v>
      </c>
      <c r="B17" s="27">
        <v>-1867</v>
      </c>
      <c r="C17" s="22">
        <v>2018</v>
      </c>
      <c r="D17" s="22">
        <v>12</v>
      </c>
      <c r="E17" s="3">
        <f t="shared" si="1"/>
        <v>8126</v>
      </c>
      <c r="F17" s="2">
        <f t="shared" si="0"/>
        <v>1</v>
      </c>
    </row>
    <row r="18" spans="1:6" ht="16.8" thickBot="1">
      <c r="A18" s="20" t="s">
        <v>24</v>
      </c>
      <c r="B18" s="21">
        <v>228</v>
      </c>
      <c r="C18" s="22">
        <v>2019</v>
      </c>
      <c r="D18" s="22">
        <v>1</v>
      </c>
      <c r="E18" s="3">
        <f t="shared" si="1"/>
        <v>2670</v>
      </c>
      <c r="F18" s="2">
        <f t="shared" si="0"/>
        <v>1</v>
      </c>
    </row>
    <row r="19" spans="1:6" ht="16.8" thickBot="1">
      <c r="A19" s="20" t="s">
        <v>25</v>
      </c>
      <c r="B19" s="21">
        <v>-850</v>
      </c>
      <c r="C19" s="22">
        <v>2019</v>
      </c>
      <c r="D19" s="22">
        <v>2</v>
      </c>
      <c r="E19" s="3">
        <f t="shared" si="1"/>
        <v>11280</v>
      </c>
      <c r="F19" s="2">
        <f t="shared" si="0"/>
        <v>1</v>
      </c>
    </row>
    <row r="20" spans="1:6" ht="16.8" thickBot="1">
      <c r="A20" s="20" t="s">
        <v>26</v>
      </c>
      <c r="B20" s="27">
        <v>1680</v>
      </c>
      <c r="C20" s="22">
        <v>2019</v>
      </c>
      <c r="D20" s="22">
        <v>3</v>
      </c>
      <c r="E20" s="3">
        <f t="shared" si="1"/>
        <v>3633</v>
      </c>
      <c r="F20" s="2">
        <f t="shared" si="0"/>
        <v>1</v>
      </c>
    </row>
    <row r="21" spans="1:6" ht="16.8" thickBot="1">
      <c r="A21" s="20" t="s">
        <v>27</v>
      </c>
      <c r="B21" s="21">
        <v>-500</v>
      </c>
      <c r="C21" s="22">
        <v>2019</v>
      </c>
      <c r="D21" s="22">
        <v>4</v>
      </c>
      <c r="E21" s="3">
        <f t="shared" si="1"/>
        <v>4614</v>
      </c>
      <c r="F21" s="2">
        <f t="shared" si="0"/>
        <v>1</v>
      </c>
    </row>
    <row r="22" spans="1:6" ht="16.8" thickBot="1">
      <c r="A22" s="20" t="s">
        <v>28</v>
      </c>
      <c r="B22" s="21">
        <v>890</v>
      </c>
      <c r="C22" s="22">
        <v>2019</v>
      </c>
      <c r="D22" s="22">
        <v>5</v>
      </c>
      <c r="E22" s="3">
        <f t="shared" si="1"/>
        <v>-1009</v>
      </c>
      <c r="F22" s="2">
        <f t="shared" si="0"/>
        <v>0</v>
      </c>
    </row>
    <row r="23" spans="1:6" ht="16.8" thickBot="1">
      <c r="A23" s="20" t="s">
        <v>29</v>
      </c>
      <c r="B23" s="21">
        <v>820</v>
      </c>
      <c r="C23" s="22">
        <v>2019</v>
      </c>
      <c r="D23" s="22">
        <v>6</v>
      </c>
      <c r="E23" s="3">
        <f t="shared" si="1"/>
        <v>4912</v>
      </c>
      <c r="F23" s="2">
        <f t="shared" si="0"/>
        <v>1</v>
      </c>
    </row>
    <row r="24" spans="1:6" ht="16.8" thickBot="1">
      <c r="A24" s="20" t="s">
        <v>30</v>
      </c>
      <c r="B24" s="21">
        <v>850</v>
      </c>
      <c r="C24" s="22">
        <v>2019</v>
      </c>
      <c r="D24" s="22">
        <v>7</v>
      </c>
      <c r="E24" s="3">
        <f t="shared" si="1"/>
        <v>10204</v>
      </c>
      <c r="F24" s="2">
        <f t="shared" si="0"/>
        <v>1</v>
      </c>
    </row>
    <row r="25" spans="1:6" ht="16.8" thickBot="1">
      <c r="A25" s="20" t="s">
        <v>31</v>
      </c>
      <c r="B25" s="21">
        <v>-400</v>
      </c>
      <c r="C25" s="22">
        <v>2019</v>
      </c>
      <c r="D25" s="22">
        <v>8</v>
      </c>
      <c r="E25" s="3">
        <f t="shared" si="1"/>
        <v>-336</v>
      </c>
      <c r="F25" s="2">
        <f t="shared" si="0"/>
        <v>0</v>
      </c>
    </row>
    <row r="26" spans="1:6" ht="16.8" thickBot="1">
      <c r="A26" s="20" t="s">
        <v>32</v>
      </c>
      <c r="B26" s="21">
        <v>120</v>
      </c>
      <c r="C26" s="22">
        <v>2019</v>
      </c>
      <c r="D26" s="22">
        <v>9</v>
      </c>
      <c r="E26" s="3">
        <f t="shared" si="1"/>
        <v>1092</v>
      </c>
      <c r="F26" s="2">
        <f t="shared" si="0"/>
        <v>1</v>
      </c>
    </row>
    <row r="27" spans="1:6" ht="16.8" thickBot="1">
      <c r="A27" s="20" t="s">
        <v>33</v>
      </c>
      <c r="B27" s="21">
        <v>-700</v>
      </c>
      <c r="C27" s="22">
        <v>2019</v>
      </c>
      <c r="D27" s="22">
        <v>10</v>
      </c>
      <c r="E27" s="3">
        <f t="shared" si="1"/>
        <v>-2498</v>
      </c>
      <c r="F27" s="2">
        <f t="shared" si="0"/>
        <v>0</v>
      </c>
    </row>
    <row r="28" spans="1:6" ht="16.8" thickBot="1">
      <c r="A28" s="20" t="s">
        <v>34</v>
      </c>
      <c r="B28" s="21">
        <v>880</v>
      </c>
      <c r="C28" s="22">
        <v>2019</v>
      </c>
      <c r="D28" s="22">
        <v>11</v>
      </c>
      <c r="E28" s="3">
        <f t="shared" si="1"/>
        <v>8480</v>
      </c>
      <c r="F28" s="2">
        <f t="shared" si="0"/>
        <v>1</v>
      </c>
    </row>
    <row r="29" spans="1:6" ht="16.8" thickBot="1">
      <c r="A29" s="20" t="s">
        <v>35</v>
      </c>
      <c r="B29" s="21">
        <v>30</v>
      </c>
      <c r="C29" s="22">
        <v>2019</v>
      </c>
      <c r="D29" s="22">
        <v>12</v>
      </c>
      <c r="E29" s="3">
        <f t="shared" si="1"/>
        <v>-5844</v>
      </c>
      <c r="F29" s="2">
        <f t="shared" si="0"/>
        <v>0</v>
      </c>
    </row>
    <row r="30" spans="1:6" ht="16.8" thickBot="1">
      <c r="A30" s="20" t="s">
        <v>36</v>
      </c>
      <c r="B30" s="27">
        <v>1290</v>
      </c>
      <c r="C30" s="22">
        <v>2020</v>
      </c>
      <c r="D30" s="22">
        <v>1</v>
      </c>
      <c r="E30" s="3">
        <f t="shared" si="1"/>
        <v>106</v>
      </c>
      <c r="F30" s="2">
        <f t="shared" si="0"/>
        <v>1</v>
      </c>
    </row>
    <row r="31" spans="1:6" ht="16.8" thickBot="1">
      <c r="A31" s="20" t="s">
        <v>37</v>
      </c>
      <c r="B31" s="27">
        <v>1980</v>
      </c>
      <c r="C31" s="22">
        <v>2020</v>
      </c>
      <c r="D31" s="22">
        <v>2</v>
      </c>
      <c r="E31" s="3">
        <f t="shared" si="1"/>
        <v>-19</v>
      </c>
      <c r="F31" s="2">
        <f t="shared" si="0"/>
        <v>0</v>
      </c>
    </row>
    <row r="32" spans="1:6" ht="16.8" thickBot="1">
      <c r="A32" s="20" t="s">
        <v>38</v>
      </c>
      <c r="B32" s="21">
        <v>170</v>
      </c>
      <c r="C32" s="22">
        <v>2020</v>
      </c>
      <c r="D32" s="22">
        <v>3</v>
      </c>
      <c r="E32" s="3">
        <f t="shared" si="1"/>
        <v>5957</v>
      </c>
      <c r="F32" s="2">
        <f t="shared" si="0"/>
        <v>1</v>
      </c>
    </row>
    <row r="33" spans="1:6" ht="16.8" thickBot="1">
      <c r="A33" s="20" t="s">
        <v>39</v>
      </c>
      <c r="B33" s="21">
        <v>-470</v>
      </c>
      <c r="C33" s="22">
        <v>2020</v>
      </c>
      <c r="D33" s="22">
        <v>4</v>
      </c>
      <c r="E33" s="3">
        <f t="shared" si="1"/>
        <v>-2091</v>
      </c>
      <c r="F33" s="2">
        <f t="shared" si="0"/>
        <v>0</v>
      </c>
    </row>
    <row r="34" spans="1:6" ht="16.8" thickBot="1">
      <c r="A34" s="20" t="s">
        <v>40</v>
      </c>
      <c r="B34" s="21">
        <v>530</v>
      </c>
      <c r="C34" s="22">
        <v>2020</v>
      </c>
      <c r="D34" s="22">
        <v>5</v>
      </c>
      <c r="E34" s="3">
        <f t="shared" si="1"/>
        <v>3340</v>
      </c>
      <c r="F34" s="2">
        <f t="shared" si="0"/>
        <v>1</v>
      </c>
    </row>
    <row r="35" spans="1:6" ht="16.8" thickBot="1">
      <c r="A35" s="20" t="s">
        <v>41</v>
      </c>
      <c r="B35" s="21">
        <v>-624</v>
      </c>
      <c r="C35" s="22">
        <v>2020</v>
      </c>
      <c r="D35" s="22">
        <v>6</v>
      </c>
      <c r="E35" s="3">
        <f t="shared" si="1"/>
        <v>-3565</v>
      </c>
      <c r="F35" s="2">
        <f t="shared" si="0"/>
        <v>0</v>
      </c>
    </row>
    <row r="36" spans="1:6" ht="16.8" thickBot="1">
      <c r="A36" s="20" t="s">
        <v>42</v>
      </c>
      <c r="B36" s="21">
        <v>-53</v>
      </c>
      <c r="C36" s="22">
        <v>2020</v>
      </c>
      <c r="D36" s="22">
        <v>7</v>
      </c>
      <c r="E36" s="3">
        <f t="shared" si="1"/>
        <v>7439</v>
      </c>
      <c r="F36" s="2">
        <f t="shared" si="0"/>
        <v>1</v>
      </c>
    </row>
    <row r="37" spans="1:6" ht="16.8" thickBot="1">
      <c r="A37" s="20" t="s">
        <v>43</v>
      </c>
      <c r="B37" s="27">
        <v>1315</v>
      </c>
      <c r="C37" s="22">
        <v>2020</v>
      </c>
      <c r="D37" s="22">
        <v>8</v>
      </c>
      <c r="E37" s="3">
        <f t="shared" si="1"/>
        <v>4968</v>
      </c>
      <c r="F37" s="2">
        <f t="shared" si="0"/>
        <v>1</v>
      </c>
    </row>
    <row r="38" spans="1:6" ht="16.8" thickBot="1">
      <c r="A38" s="20" t="s">
        <v>44</v>
      </c>
      <c r="B38" s="21">
        <v>185</v>
      </c>
      <c r="C38" s="22">
        <v>2020</v>
      </c>
      <c r="D38" s="22">
        <v>9</v>
      </c>
      <c r="E38" s="3">
        <f t="shared" si="1"/>
        <v>-13456</v>
      </c>
      <c r="F38" s="2">
        <f t="shared" si="0"/>
        <v>0</v>
      </c>
    </row>
    <row r="39" spans="1:6" ht="16.8" thickBot="1">
      <c r="A39" s="20" t="s">
        <v>45</v>
      </c>
      <c r="B39" s="21">
        <v>-315</v>
      </c>
      <c r="C39" s="22">
        <v>2020</v>
      </c>
      <c r="D39" s="22">
        <v>10</v>
      </c>
      <c r="E39" s="3">
        <f t="shared" si="1"/>
        <v>338</v>
      </c>
      <c r="F39" s="2">
        <f t="shared" si="0"/>
        <v>1</v>
      </c>
    </row>
    <row r="40" spans="1:6" ht="16.8" thickBot="1">
      <c r="A40" s="20" t="s">
        <v>46</v>
      </c>
      <c r="B40" s="21">
        <v>-80</v>
      </c>
      <c r="C40" s="22">
        <v>2020</v>
      </c>
      <c r="D40" s="22">
        <v>11</v>
      </c>
      <c r="E40" s="3">
        <f t="shared" si="1"/>
        <v>21204</v>
      </c>
      <c r="F40" s="2">
        <f t="shared" si="0"/>
        <v>1</v>
      </c>
    </row>
    <row r="41" spans="1:6" ht="16.8" thickBot="1">
      <c r="A41" s="20" t="s">
        <v>47</v>
      </c>
      <c r="B41" s="21">
        <v>20</v>
      </c>
      <c r="C41" s="22">
        <v>2020</v>
      </c>
      <c r="D41" s="22">
        <v>12</v>
      </c>
      <c r="E41" s="3">
        <f t="shared" si="1"/>
        <v>10932</v>
      </c>
      <c r="F41" s="2">
        <f t="shared" si="0"/>
        <v>1</v>
      </c>
    </row>
    <row r="42" spans="1:6" ht="16.8" thickBot="1">
      <c r="A42" s="20" t="s">
        <v>48</v>
      </c>
      <c r="B42" s="21">
        <v>970</v>
      </c>
      <c r="C42" s="22">
        <v>2021</v>
      </c>
      <c r="D42" s="22">
        <v>1</v>
      </c>
      <c r="E42" s="3">
        <f t="shared" si="1"/>
        <v>9547</v>
      </c>
      <c r="F42" s="2">
        <f t="shared" si="0"/>
        <v>1</v>
      </c>
    </row>
    <row r="43" spans="1:6" ht="16.8" thickBot="1">
      <c r="A43" s="20" t="s">
        <v>49</v>
      </c>
      <c r="B43" s="21">
        <v>379</v>
      </c>
      <c r="C43" s="22">
        <v>2021</v>
      </c>
      <c r="D43" s="22">
        <v>2</v>
      </c>
      <c r="E43" s="3">
        <f t="shared" si="1"/>
        <v>11577</v>
      </c>
      <c r="F43" s="2">
        <f t="shared" si="0"/>
        <v>1</v>
      </c>
    </row>
    <row r="44" spans="1:6" ht="16.8" thickBot="1">
      <c r="A44" s="20" t="s">
        <v>50</v>
      </c>
      <c r="B44" s="27">
        <v>1013</v>
      </c>
      <c r="C44" s="22">
        <v>2021</v>
      </c>
      <c r="D44" s="22">
        <v>3</v>
      </c>
      <c r="E44" s="3">
        <f t="shared" si="1"/>
        <v>47761</v>
      </c>
      <c r="F44" s="2">
        <f t="shared" si="0"/>
        <v>1</v>
      </c>
    </row>
    <row r="45" spans="1:6" ht="16.8" thickBot="1">
      <c r="A45" s="20" t="s">
        <v>51</v>
      </c>
      <c r="B45" s="27">
        <v>1930</v>
      </c>
      <c r="C45" s="22">
        <v>2021</v>
      </c>
      <c r="D45" s="22">
        <v>4</v>
      </c>
      <c r="E45" s="3">
        <f t="shared" si="1"/>
        <v>51567</v>
      </c>
      <c r="F45" s="2">
        <f t="shared" si="0"/>
        <v>1</v>
      </c>
    </row>
    <row r="46" spans="1:6" ht="16.8" thickBot="1">
      <c r="A46" s="20" t="s">
        <v>52</v>
      </c>
      <c r="B46" s="27">
        <v>1373</v>
      </c>
      <c r="C46" s="22">
        <v>2021</v>
      </c>
      <c r="D46" s="22">
        <v>5</v>
      </c>
      <c r="E46" s="3">
        <f t="shared" si="1"/>
        <v>-25807</v>
      </c>
      <c r="F46" s="2">
        <f t="shared" si="0"/>
        <v>0</v>
      </c>
    </row>
    <row r="47" spans="1:6" ht="16.8" thickBot="1">
      <c r="A47" s="20" t="s">
        <v>53</v>
      </c>
      <c r="B47" s="21">
        <v>-590</v>
      </c>
      <c r="C47" s="22">
        <v>2021</v>
      </c>
      <c r="D47" s="22">
        <v>6</v>
      </c>
      <c r="E47" s="3">
        <f t="shared" si="1"/>
        <v>4333</v>
      </c>
      <c r="F47" s="2">
        <f t="shared" si="0"/>
        <v>1</v>
      </c>
    </row>
    <row r="48" spans="1:6" ht="16.8" thickBot="1">
      <c r="A48" s="20" t="s">
        <v>54</v>
      </c>
      <c r="B48" s="21">
        <v>-150</v>
      </c>
      <c r="C48" s="22">
        <v>2021</v>
      </c>
      <c r="D48" s="22">
        <v>7</v>
      </c>
      <c r="E48" s="3">
        <f t="shared" si="1"/>
        <v>24716</v>
      </c>
      <c r="F48" s="2">
        <f t="shared" si="0"/>
        <v>1</v>
      </c>
    </row>
    <row r="49" spans="1:6" ht="16.8" thickBot="1">
      <c r="A49" s="20" t="s">
        <v>55</v>
      </c>
      <c r="B49" s="27">
        <v>-1649</v>
      </c>
      <c r="C49" s="22">
        <v>2021</v>
      </c>
      <c r="D49" s="22">
        <v>8</v>
      </c>
      <c r="E49" s="3">
        <f t="shared" si="1"/>
        <v>-640</v>
      </c>
      <c r="F49" s="2">
        <f t="shared" si="0"/>
        <v>0</v>
      </c>
    </row>
    <row r="50" spans="1:6" ht="16.8" thickBot="1">
      <c r="A50" s="20" t="s">
        <v>56</v>
      </c>
      <c r="B50" s="27">
        <v>2130</v>
      </c>
      <c r="C50" s="22">
        <v>2021</v>
      </c>
      <c r="D50" s="22">
        <v>9</v>
      </c>
      <c r="E50" s="3">
        <f t="shared" si="1"/>
        <v>7293</v>
      </c>
      <c r="F50" s="2">
        <f t="shared" si="0"/>
        <v>1</v>
      </c>
    </row>
    <row r="51" spans="1:6" ht="16.8" thickBot="1">
      <c r="A51" s="20" t="s">
        <v>57</v>
      </c>
      <c r="B51" s="21">
        <v>231</v>
      </c>
      <c r="C51" s="22">
        <v>2021</v>
      </c>
      <c r="D51" s="22">
        <v>10</v>
      </c>
      <c r="E51" s="3">
        <f t="shared" si="1"/>
        <v>-3121</v>
      </c>
      <c r="F51" s="2">
        <f t="shared" si="0"/>
        <v>0</v>
      </c>
    </row>
    <row r="52" spans="1:6" ht="16.8" thickBot="1">
      <c r="A52" s="20" t="s">
        <v>58</v>
      </c>
      <c r="B52" s="21">
        <v>-470</v>
      </c>
      <c r="C52" s="22">
        <v>2021</v>
      </c>
      <c r="D52" s="22">
        <v>11</v>
      </c>
      <c r="E52" s="3">
        <f t="shared" si="1"/>
        <v>15691</v>
      </c>
      <c r="F52" s="2">
        <f t="shared" si="0"/>
        <v>1</v>
      </c>
    </row>
    <row r="53" spans="1:6" ht="16.8" thickBot="1">
      <c r="A53" s="20" t="s">
        <v>59</v>
      </c>
      <c r="B53" s="21">
        <v>-740</v>
      </c>
      <c r="C53" s="22">
        <v>2021</v>
      </c>
      <c r="D53" s="22">
        <v>12</v>
      </c>
      <c r="E53" s="3">
        <f t="shared" si="1"/>
        <v>27374</v>
      </c>
      <c r="F53" s="2">
        <f t="shared" si="0"/>
        <v>1</v>
      </c>
    </row>
    <row r="54" spans="1:6" ht="16.8" thickBot="1">
      <c r="A54" s="20" t="s">
        <v>60</v>
      </c>
      <c r="B54" s="21">
        <v>-850</v>
      </c>
      <c r="C54" s="22">
        <v>2022</v>
      </c>
      <c r="D54" s="22">
        <v>1</v>
      </c>
      <c r="E54" s="3">
        <f t="shared" si="1"/>
        <v>-22800</v>
      </c>
      <c r="F54" s="2">
        <f t="shared" si="0"/>
        <v>0</v>
      </c>
    </row>
    <row r="55" spans="1:6" ht="16.8" thickBot="1">
      <c r="A55" s="20" t="s">
        <v>61</v>
      </c>
      <c r="B55" s="21">
        <v>-160</v>
      </c>
      <c r="C55" s="22">
        <v>2022</v>
      </c>
      <c r="D55" s="22">
        <v>2</v>
      </c>
      <c r="E55" s="3">
        <f t="shared" si="1"/>
        <v>9805</v>
      </c>
      <c r="F55" s="2">
        <f t="shared" si="0"/>
        <v>1</v>
      </c>
    </row>
    <row r="56" spans="1:6" ht="16.8" thickBot="1">
      <c r="A56" s="20" t="s">
        <v>62</v>
      </c>
      <c r="B56" s="21">
        <v>-310</v>
      </c>
      <c r="C56" s="22">
        <v>2022</v>
      </c>
      <c r="D56" s="22">
        <v>3</v>
      </c>
      <c r="E56" s="3">
        <f t="shared" si="1"/>
        <v>9689</v>
      </c>
      <c r="F56" s="2">
        <f t="shared" si="0"/>
        <v>1</v>
      </c>
    </row>
    <row r="57" spans="1:6" ht="16.8" thickBot="1">
      <c r="A57" s="20" t="s">
        <v>63</v>
      </c>
      <c r="B57" s="27">
        <v>1020</v>
      </c>
      <c r="C57" s="22">
        <v>2022</v>
      </c>
      <c r="D57" s="22">
        <v>4</v>
      </c>
      <c r="E57" s="3">
        <f t="shared" si="1"/>
        <v>-1798</v>
      </c>
      <c r="F57" s="2">
        <f t="shared" si="0"/>
        <v>0</v>
      </c>
    </row>
    <row r="58" spans="1:6" ht="16.8" thickBot="1">
      <c r="A58" s="20" t="s">
        <v>64</v>
      </c>
      <c r="B58" s="21">
        <v>320</v>
      </c>
      <c r="C58" s="22">
        <v>2022</v>
      </c>
      <c r="D58" s="22">
        <v>5</v>
      </c>
      <c r="E58" s="3">
        <f t="shared" si="1"/>
        <v>1964</v>
      </c>
      <c r="F58" s="2">
        <f t="shared" si="0"/>
        <v>1</v>
      </c>
    </row>
    <row r="59" spans="1:6" ht="16.8" thickBot="1">
      <c r="A59" s="20" t="s">
        <v>65</v>
      </c>
      <c r="B59" s="21">
        <v>91</v>
      </c>
      <c r="C59" s="22">
        <v>2022</v>
      </c>
      <c r="D59" s="22">
        <v>6</v>
      </c>
      <c r="E59" s="3">
        <f t="shared" si="1"/>
        <v>1568</v>
      </c>
      <c r="F59" s="2">
        <f t="shared" si="0"/>
        <v>1</v>
      </c>
    </row>
    <row r="60" spans="1:6" ht="16.8" thickBot="1">
      <c r="A60" s="20" t="s">
        <v>66</v>
      </c>
      <c r="B60" s="21">
        <v>-420</v>
      </c>
      <c r="C60" s="22">
        <v>2022</v>
      </c>
      <c r="D60" s="22">
        <v>7</v>
      </c>
      <c r="E60" s="3">
        <f t="shared" si="1"/>
        <v>11937</v>
      </c>
      <c r="F60" s="2">
        <f t="shared" si="0"/>
        <v>1</v>
      </c>
    </row>
    <row r="61" spans="1:6" ht="16.8" thickBot="1">
      <c r="A61" s="20" t="s">
        <v>67</v>
      </c>
      <c r="B61" s="21">
        <v>-630</v>
      </c>
      <c r="C61" s="22">
        <v>2022</v>
      </c>
      <c r="D61" s="22">
        <v>8</v>
      </c>
      <c r="E61" s="3">
        <f t="shared" si="1"/>
        <v>16269</v>
      </c>
      <c r="F61" s="2">
        <f t="shared" si="0"/>
        <v>1</v>
      </c>
    </row>
    <row r="62" spans="1:6" ht="16.8" thickBot="1">
      <c r="A62" s="20" t="s">
        <v>68</v>
      </c>
      <c r="B62" s="21">
        <v>-140</v>
      </c>
      <c r="C62" s="22">
        <v>2022</v>
      </c>
      <c r="D62" s="22">
        <v>9</v>
      </c>
      <c r="E62" s="3">
        <f t="shared" si="1"/>
        <v>0</v>
      </c>
      <c r="F62" s="2">
        <f t="shared" si="0"/>
        <v>0</v>
      </c>
    </row>
    <row r="63" spans="1:6" ht="16.8" thickBot="1">
      <c r="A63" s="20" t="s">
        <v>69</v>
      </c>
      <c r="B63" s="21">
        <v>-180</v>
      </c>
      <c r="C63" s="22">
        <v>2022</v>
      </c>
      <c r="D63" s="22">
        <v>10</v>
      </c>
      <c r="E63" s="3">
        <f t="shared" si="1"/>
        <v>0</v>
      </c>
      <c r="F63" s="2">
        <f t="shared" si="0"/>
        <v>0</v>
      </c>
    </row>
    <row r="64" spans="1:6" ht="16.8" thickBot="1">
      <c r="A64" s="20" t="s">
        <v>70</v>
      </c>
      <c r="B64" s="21">
        <v>659</v>
      </c>
      <c r="C64" s="22">
        <v>2022</v>
      </c>
      <c r="D64" s="22">
        <v>11</v>
      </c>
      <c r="E64" s="3">
        <f t="shared" si="1"/>
        <v>0</v>
      </c>
      <c r="F64" s="2">
        <f t="shared" si="0"/>
        <v>0</v>
      </c>
    </row>
    <row r="65" spans="1:6" ht="16.8" thickBot="1">
      <c r="A65" s="20" t="s">
        <v>71</v>
      </c>
      <c r="B65" s="21">
        <v>-260</v>
      </c>
      <c r="C65" s="22">
        <v>2022</v>
      </c>
      <c r="D65" s="22">
        <v>12</v>
      </c>
      <c r="E65" s="3">
        <f t="shared" si="1"/>
        <v>0</v>
      </c>
      <c r="F65" s="2">
        <f t="shared" si="0"/>
        <v>0</v>
      </c>
    </row>
    <row r="66" spans="1:6" ht="16.8" thickBot="1">
      <c r="A66" s="20" t="s">
        <v>72</v>
      </c>
      <c r="B66" s="21">
        <v>290</v>
      </c>
      <c r="C66" s="22">
        <v>2023</v>
      </c>
      <c r="D66" s="22">
        <v>1</v>
      </c>
      <c r="E66" s="3">
        <f t="shared" si="1"/>
        <v>0</v>
      </c>
      <c r="F66" s="2">
        <f t="shared" si="0"/>
        <v>0</v>
      </c>
    </row>
    <row r="67" spans="1:6" ht="16.8" thickBot="1">
      <c r="A67" s="20" t="s">
        <v>73</v>
      </c>
      <c r="B67" s="21">
        <v>-600</v>
      </c>
      <c r="C67" s="22">
        <v>2023</v>
      </c>
      <c r="D67" s="22">
        <v>2</v>
      </c>
      <c r="E67" s="3">
        <f t="shared" ref="E67:E77" si="11">SUMPRODUCT((MONTH($A$2:$A$3000)=D67)*(YEAR($A$2:$A$3000)=C67)*($B$2:$B$3000))</f>
        <v>0</v>
      </c>
      <c r="F67" s="2">
        <f t="shared" ref="F67:F77" si="12">IF(E67&gt;0,1,0)</f>
        <v>0</v>
      </c>
    </row>
    <row r="68" spans="1:6" ht="16.8" thickBot="1">
      <c r="A68" s="20" t="s">
        <v>74</v>
      </c>
      <c r="B68" s="27">
        <v>-1530</v>
      </c>
      <c r="C68" s="22">
        <v>2023</v>
      </c>
      <c r="D68" s="22">
        <v>3</v>
      </c>
      <c r="E68" s="3">
        <f t="shared" si="11"/>
        <v>0</v>
      </c>
      <c r="F68" s="2">
        <f t="shared" si="12"/>
        <v>0</v>
      </c>
    </row>
    <row r="69" spans="1:6" ht="16.8" thickBot="1">
      <c r="A69" s="20" t="s">
        <v>75</v>
      </c>
      <c r="B69" s="27">
        <v>-1319</v>
      </c>
      <c r="C69" s="22">
        <v>2023</v>
      </c>
      <c r="D69" s="22">
        <v>4</v>
      </c>
      <c r="E69" s="3">
        <f t="shared" si="11"/>
        <v>0</v>
      </c>
      <c r="F69" s="2">
        <f t="shared" si="12"/>
        <v>0</v>
      </c>
    </row>
    <row r="70" spans="1:6" ht="16.8" thickBot="1">
      <c r="A70" s="20" t="s">
        <v>76</v>
      </c>
      <c r="B70" s="21">
        <v>340</v>
      </c>
      <c r="C70" s="22">
        <v>2023</v>
      </c>
      <c r="D70" s="22">
        <v>5</v>
      </c>
      <c r="E70" s="3">
        <f t="shared" si="11"/>
        <v>0</v>
      </c>
      <c r="F70" s="2">
        <f t="shared" si="12"/>
        <v>0</v>
      </c>
    </row>
    <row r="71" spans="1:6" ht="16.8" thickBot="1">
      <c r="A71" s="20" t="s">
        <v>77</v>
      </c>
      <c r="B71" s="27">
        <v>-1190</v>
      </c>
      <c r="C71" s="22">
        <v>2023</v>
      </c>
      <c r="D71" s="22">
        <v>6</v>
      </c>
      <c r="E71" s="3">
        <f t="shared" si="11"/>
        <v>0</v>
      </c>
      <c r="F71" s="2">
        <f t="shared" si="12"/>
        <v>0</v>
      </c>
    </row>
    <row r="72" spans="1:6" ht="16.8" thickBot="1">
      <c r="A72" s="20" t="s">
        <v>78</v>
      </c>
      <c r="B72" s="21">
        <v>-90</v>
      </c>
      <c r="C72" s="22">
        <v>2023</v>
      </c>
      <c r="D72" s="22">
        <v>7</v>
      </c>
      <c r="E72" s="3">
        <f t="shared" si="11"/>
        <v>0</v>
      </c>
      <c r="F72" s="2">
        <f t="shared" si="12"/>
        <v>0</v>
      </c>
    </row>
    <row r="73" spans="1:6" ht="16.8" thickBot="1">
      <c r="A73" s="20" t="s">
        <v>79</v>
      </c>
      <c r="B73" s="21">
        <v>686</v>
      </c>
      <c r="C73" s="22">
        <v>2023</v>
      </c>
      <c r="D73" s="22">
        <v>8</v>
      </c>
      <c r="E73" s="3">
        <f t="shared" si="11"/>
        <v>0</v>
      </c>
      <c r="F73" s="2">
        <f t="shared" si="12"/>
        <v>0</v>
      </c>
    </row>
    <row r="74" spans="1:6" ht="16.8" thickBot="1">
      <c r="A74" s="20" t="s">
        <v>80</v>
      </c>
      <c r="B74" s="27">
        <v>1122</v>
      </c>
      <c r="C74" s="22">
        <v>2023</v>
      </c>
      <c r="D74" s="22">
        <v>9</v>
      </c>
      <c r="E74" s="3">
        <f t="shared" si="11"/>
        <v>0</v>
      </c>
      <c r="F74" s="2">
        <f t="shared" si="12"/>
        <v>0</v>
      </c>
    </row>
    <row r="75" spans="1:6" ht="16.8" thickBot="1">
      <c r="A75" s="20" t="s">
        <v>81</v>
      </c>
      <c r="B75" s="21">
        <v>-320</v>
      </c>
      <c r="C75" s="22">
        <v>2023</v>
      </c>
      <c r="D75" s="22">
        <v>10</v>
      </c>
      <c r="E75" s="3">
        <f t="shared" si="11"/>
        <v>0</v>
      </c>
      <c r="F75" s="2">
        <f t="shared" si="12"/>
        <v>0</v>
      </c>
    </row>
    <row r="76" spans="1:6" ht="16.8" thickBot="1">
      <c r="A76" s="20" t="s">
        <v>82</v>
      </c>
      <c r="B76" s="21">
        <v>-340</v>
      </c>
      <c r="C76" s="22">
        <v>2023</v>
      </c>
      <c r="D76" s="22">
        <v>11</v>
      </c>
      <c r="E76" s="3">
        <f t="shared" si="11"/>
        <v>0</v>
      </c>
      <c r="F76" s="2">
        <f t="shared" si="12"/>
        <v>0</v>
      </c>
    </row>
    <row r="77" spans="1:6" ht="16.8" thickBot="1">
      <c r="A77" s="20" t="s">
        <v>83</v>
      </c>
      <c r="B77" s="27">
        <v>-1395</v>
      </c>
      <c r="C77" s="22">
        <v>2023</v>
      </c>
      <c r="D77" s="22">
        <v>12</v>
      </c>
      <c r="E77" s="3">
        <f t="shared" si="11"/>
        <v>0</v>
      </c>
      <c r="F77" s="2">
        <f t="shared" si="12"/>
        <v>0</v>
      </c>
    </row>
    <row r="78" spans="1:6" ht="16.8" thickBot="1">
      <c r="A78" s="20" t="s">
        <v>84</v>
      </c>
      <c r="B78" s="21">
        <v>910</v>
      </c>
    </row>
    <row r="79" spans="1:6" ht="16.8" thickBot="1">
      <c r="A79" s="20" t="s">
        <v>85</v>
      </c>
      <c r="B79" s="21">
        <v>730</v>
      </c>
    </row>
    <row r="80" spans="1:6" ht="16.8" thickBot="1">
      <c r="A80" s="20" t="s">
        <v>86</v>
      </c>
      <c r="B80" s="21">
        <v>580</v>
      </c>
    </row>
    <row r="81" spans="1:2" ht="16.8" thickBot="1">
      <c r="A81" s="20" t="s">
        <v>87</v>
      </c>
      <c r="B81" s="21">
        <v>-450</v>
      </c>
    </row>
    <row r="82" spans="1:2" ht="16.8" thickBot="1">
      <c r="A82" s="20" t="s">
        <v>88</v>
      </c>
      <c r="B82" s="21">
        <v>-360</v>
      </c>
    </row>
    <row r="83" spans="1:2" ht="16.8" thickBot="1">
      <c r="A83" s="20" t="s">
        <v>89</v>
      </c>
      <c r="B83" s="21">
        <v>740</v>
      </c>
    </row>
    <row r="84" spans="1:2" ht="16.8" thickBot="1">
      <c r="A84" s="20" t="s">
        <v>90</v>
      </c>
      <c r="B84" s="21">
        <v>379</v>
      </c>
    </row>
    <row r="85" spans="1:2" ht="16.8" thickBot="1">
      <c r="A85" s="20" t="s">
        <v>91</v>
      </c>
      <c r="B85" s="21">
        <v>540</v>
      </c>
    </row>
    <row r="86" spans="1:2" ht="16.8" thickBot="1">
      <c r="A86" s="20" t="s">
        <v>92</v>
      </c>
      <c r="B86" s="21">
        <v>624</v>
      </c>
    </row>
    <row r="87" spans="1:2" ht="16.8" thickBot="1">
      <c r="A87" s="20" t="s">
        <v>93</v>
      </c>
      <c r="B87" s="21">
        <v>230</v>
      </c>
    </row>
    <row r="88" spans="1:2" ht="16.8" thickBot="1">
      <c r="A88" s="20" t="s">
        <v>94</v>
      </c>
      <c r="B88" s="21">
        <v>437</v>
      </c>
    </row>
    <row r="89" spans="1:2" ht="16.8" thickBot="1">
      <c r="A89" s="20" t="s">
        <v>95</v>
      </c>
      <c r="B89" s="21">
        <v>-176</v>
      </c>
    </row>
    <row r="90" spans="1:2" ht="16.8" thickBot="1">
      <c r="A90" s="20" t="s">
        <v>96</v>
      </c>
      <c r="B90" s="21">
        <v>-170</v>
      </c>
    </row>
    <row r="91" spans="1:2" ht="16.8" thickBot="1">
      <c r="A91" s="20" t="s">
        <v>97</v>
      </c>
      <c r="B91" s="21">
        <v>-360</v>
      </c>
    </row>
    <row r="92" spans="1:2" ht="16.8" thickBot="1">
      <c r="A92" s="20" t="s">
        <v>98</v>
      </c>
      <c r="B92" s="27">
        <v>-1626</v>
      </c>
    </row>
    <row r="93" spans="1:2" ht="16.8" thickBot="1">
      <c r="A93" s="20" t="s">
        <v>99</v>
      </c>
      <c r="B93" s="27">
        <v>1023</v>
      </c>
    </row>
    <row r="94" spans="1:2" ht="16.8" thickBot="1">
      <c r="A94" s="20" t="s">
        <v>100</v>
      </c>
      <c r="B94" s="27">
        <v>2260</v>
      </c>
    </row>
    <row r="95" spans="1:2" ht="16.8" thickBot="1">
      <c r="A95" s="20" t="s">
        <v>101</v>
      </c>
      <c r="B95" s="21">
        <v>-80</v>
      </c>
    </row>
    <row r="96" spans="1:2" ht="16.8" thickBot="1">
      <c r="A96" s="20" t="s">
        <v>102</v>
      </c>
      <c r="B96" s="21">
        <v>-80</v>
      </c>
    </row>
    <row r="97" spans="1:2" ht="16.8" thickBot="1">
      <c r="A97" s="20" t="s">
        <v>103</v>
      </c>
      <c r="B97" s="21">
        <v>-90</v>
      </c>
    </row>
    <row r="98" spans="1:2" ht="16.8" thickBot="1">
      <c r="A98" s="20" t="s">
        <v>104</v>
      </c>
      <c r="B98" s="21">
        <v>50</v>
      </c>
    </row>
    <row r="99" spans="1:2" ht="16.8" thickBot="1">
      <c r="A99" s="20" t="s">
        <v>105</v>
      </c>
      <c r="B99" s="21">
        <v>-210</v>
      </c>
    </row>
    <row r="100" spans="1:2" ht="16.8" thickBot="1">
      <c r="A100" s="20" t="s">
        <v>106</v>
      </c>
      <c r="B100" s="21">
        <v>740</v>
      </c>
    </row>
    <row r="101" spans="1:2" ht="16.8" thickBot="1">
      <c r="A101" s="20" t="s">
        <v>107</v>
      </c>
      <c r="B101" s="27">
        <v>-1670</v>
      </c>
    </row>
    <row r="102" spans="1:2" ht="16.8" thickBot="1">
      <c r="A102" s="20" t="s">
        <v>108</v>
      </c>
      <c r="B102" s="21">
        <v>-320</v>
      </c>
    </row>
    <row r="103" spans="1:2" ht="16.8" thickBot="1">
      <c r="A103" s="20" t="s">
        <v>109</v>
      </c>
      <c r="B103" s="21">
        <v>-140</v>
      </c>
    </row>
    <row r="104" spans="1:2" ht="16.8" thickBot="1">
      <c r="A104" s="20" t="s">
        <v>110</v>
      </c>
      <c r="B104" s="21">
        <v>-850</v>
      </c>
    </row>
    <row r="105" spans="1:2" ht="16.8" thickBot="1">
      <c r="A105" s="20" t="s">
        <v>111</v>
      </c>
      <c r="B105" s="21">
        <v>-300</v>
      </c>
    </row>
    <row r="106" spans="1:2" ht="16.8" thickBot="1">
      <c r="A106" s="20" t="s">
        <v>112</v>
      </c>
      <c r="B106" s="27">
        <v>-1350</v>
      </c>
    </row>
    <row r="107" spans="1:2" ht="16.8" thickBot="1">
      <c r="A107" s="20" t="s">
        <v>113</v>
      </c>
      <c r="B107" s="21">
        <v>620</v>
      </c>
    </row>
    <row r="108" spans="1:2" ht="16.8" thickBot="1">
      <c r="A108" s="20" t="s">
        <v>114</v>
      </c>
      <c r="B108" s="21">
        <v>-150</v>
      </c>
    </row>
    <row r="109" spans="1:2" ht="16.8" thickBot="1">
      <c r="A109" s="20" t="s">
        <v>115</v>
      </c>
      <c r="B109" s="21">
        <v>-440</v>
      </c>
    </row>
    <row r="110" spans="1:2" ht="16.8" thickBot="1">
      <c r="A110" s="20" t="s">
        <v>116</v>
      </c>
      <c r="B110" s="27">
        <v>-2898</v>
      </c>
    </row>
    <row r="111" spans="1:2" ht="16.8" thickBot="1">
      <c r="A111" s="20" t="s">
        <v>117</v>
      </c>
      <c r="B111" s="27">
        <v>-6260</v>
      </c>
    </row>
    <row r="112" spans="1:2" ht="16.8" thickBot="1">
      <c r="A112" s="20" t="s">
        <v>118</v>
      </c>
      <c r="B112" s="21">
        <v>440</v>
      </c>
    </row>
    <row r="113" spans="1:2" ht="16.8" thickBot="1">
      <c r="A113" s="20" t="s">
        <v>119</v>
      </c>
      <c r="B113" s="21">
        <v>-130</v>
      </c>
    </row>
    <row r="114" spans="1:2" ht="16.8" thickBot="1">
      <c r="A114" s="20" t="s">
        <v>120</v>
      </c>
      <c r="B114" s="21">
        <v>-280</v>
      </c>
    </row>
    <row r="115" spans="1:2" ht="16.8" thickBot="1">
      <c r="A115" s="20" t="s">
        <v>121</v>
      </c>
      <c r="B115" s="21">
        <v>570</v>
      </c>
    </row>
    <row r="116" spans="1:2" ht="16.8" thickBot="1">
      <c r="A116" s="20" t="s">
        <v>122</v>
      </c>
      <c r="B116" s="27">
        <v>1040</v>
      </c>
    </row>
    <row r="117" spans="1:2" ht="16.8" thickBot="1">
      <c r="A117" s="20" t="s">
        <v>123</v>
      </c>
      <c r="B117" s="21">
        <v>132</v>
      </c>
    </row>
    <row r="118" spans="1:2" ht="16.8" thickBot="1">
      <c r="A118" s="20" t="s">
        <v>124</v>
      </c>
      <c r="B118" s="21">
        <v>940</v>
      </c>
    </row>
    <row r="119" spans="1:2" ht="16.8" thickBot="1">
      <c r="A119" s="20" t="s">
        <v>125</v>
      </c>
      <c r="B119" s="21">
        <v>-130</v>
      </c>
    </row>
    <row r="120" spans="1:2" ht="16.8" thickBot="1">
      <c r="A120" s="20" t="s">
        <v>126</v>
      </c>
      <c r="B120" s="21">
        <v>240</v>
      </c>
    </row>
    <row r="121" spans="1:2" ht="16.8" thickBot="1">
      <c r="A121" s="20" t="s">
        <v>127</v>
      </c>
      <c r="B121" s="21">
        <v>280</v>
      </c>
    </row>
    <row r="122" spans="1:2" ht="16.8" thickBot="1">
      <c r="A122" s="20" t="s">
        <v>128</v>
      </c>
      <c r="B122" s="27">
        <v>-1531</v>
      </c>
    </row>
    <row r="123" spans="1:2" ht="16.8" thickBot="1">
      <c r="A123" s="20" t="s">
        <v>129</v>
      </c>
      <c r="B123" s="27">
        <v>-1590</v>
      </c>
    </row>
    <row r="124" spans="1:2" ht="16.8" thickBot="1">
      <c r="A124" s="20" t="s">
        <v>130</v>
      </c>
      <c r="B124" s="27">
        <v>1510</v>
      </c>
    </row>
    <row r="125" spans="1:2" ht="16.8" thickBot="1">
      <c r="A125" s="20" t="s">
        <v>131</v>
      </c>
      <c r="B125" s="21">
        <v>-534</v>
      </c>
    </row>
    <row r="126" spans="1:2" ht="16.8" thickBot="1">
      <c r="A126" s="20" t="s">
        <v>132</v>
      </c>
      <c r="B126" s="21">
        <v>230</v>
      </c>
    </row>
    <row r="127" spans="1:2" ht="16.8" thickBot="1">
      <c r="A127" s="20" t="s">
        <v>133</v>
      </c>
      <c r="B127" s="21">
        <v>420</v>
      </c>
    </row>
    <row r="128" spans="1:2" ht="16.8" thickBot="1">
      <c r="A128" s="20" t="s">
        <v>134</v>
      </c>
      <c r="B128" s="27">
        <v>1728</v>
      </c>
    </row>
    <row r="129" spans="1:2" ht="16.8" thickBot="1">
      <c r="A129" s="20" t="s">
        <v>135</v>
      </c>
      <c r="B129" s="21">
        <v>68</v>
      </c>
    </row>
    <row r="130" spans="1:2" ht="16.8" thickBot="1">
      <c r="A130" s="20" t="s">
        <v>136</v>
      </c>
      <c r="B130" s="21">
        <v>320</v>
      </c>
    </row>
    <row r="131" spans="1:2" ht="16.8" thickBot="1">
      <c r="A131" s="20" t="s">
        <v>137</v>
      </c>
      <c r="B131" s="21">
        <v>330</v>
      </c>
    </row>
    <row r="132" spans="1:2" ht="16.8" thickBot="1">
      <c r="A132" s="20" t="s">
        <v>138</v>
      </c>
      <c r="B132" s="21">
        <v>-230</v>
      </c>
    </row>
    <row r="133" spans="1:2" ht="16.8" thickBot="1">
      <c r="A133" s="20" t="s">
        <v>139</v>
      </c>
      <c r="B133" s="21">
        <v>190</v>
      </c>
    </row>
    <row r="134" spans="1:2" ht="16.8" thickBot="1">
      <c r="A134" s="20" t="s">
        <v>140</v>
      </c>
      <c r="B134" s="21">
        <v>20</v>
      </c>
    </row>
    <row r="135" spans="1:2" ht="16.8" thickBot="1">
      <c r="A135" s="20" t="s">
        <v>141</v>
      </c>
      <c r="B135" s="21">
        <v>-270</v>
      </c>
    </row>
    <row r="136" spans="1:2" ht="16.8" thickBot="1">
      <c r="A136" s="20" t="s">
        <v>142</v>
      </c>
      <c r="B136" s="21">
        <v>-440</v>
      </c>
    </row>
    <row r="137" spans="1:2" ht="16.8" thickBot="1">
      <c r="A137" s="20" t="s">
        <v>143</v>
      </c>
      <c r="B137" s="21">
        <v>-90</v>
      </c>
    </row>
    <row r="138" spans="1:2" ht="16.8" thickBot="1">
      <c r="A138" s="20" t="s">
        <v>144</v>
      </c>
      <c r="B138" s="21">
        <v>140</v>
      </c>
    </row>
    <row r="139" spans="1:2" ht="16.8" thickBot="1">
      <c r="A139" s="20" t="s">
        <v>145</v>
      </c>
      <c r="B139" s="27">
        <v>1500</v>
      </c>
    </row>
    <row r="140" spans="1:2" ht="16.8" thickBot="1">
      <c r="A140" s="20" t="s">
        <v>146</v>
      </c>
      <c r="B140" s="21">
        <v>145</v>
      </c>
    </row>
    <row r="141" spans="1:2" ht="16.8" thickBot="1">
      <c r="A141" s="20" t="s">
        <v>147</v>
      </c>
      <c r="B141" s="27">
        <v>2030</v>
      </c>
    </row>
    <row r="142" spans="1:2" ht="16.8" thickBot="1">
      <c r="A142" s="20" t="s">
        <v>148</v>
      </c>
      <c r="B142" s="21">
        <v>-400</v>
      </c>
    </row>
    <row r="143" spans="1:2" ht="16.8" thickBot="1">
      <c r="A143" s="20" t="s">
        <v>149</v>
      </c>
      <c r="B143" s="21">
        <v>-190</v>
      </c>
    </row>
    <row r="144" spans="1:2" ht="16.8" thickBot="1">
      <c r="A144" s="20" t="s">
        <v>150</v>
      </c>
      <c r="B144" s="21">
        <v>-410</v>
      </c>
    </row>
    <row r="145" spans="1:2" ht="16.8" thickBot="1">
      <c r="A145" s="20" t="s">
        <v>151</v>
      </c>
      <c r="B145" s="27">
        <v>1566</v>
      </c>
    </row>
    <row r="146" spans="1:2" ht="16.8" thickBot="1">
      <c r="A146" s="20" t="s">
        <v>152</v>
      </c>
      <c r="B146" s="27">
        <v>2140</v>
      </c>
    </row>
    <row r="147" spans="1:2" ht="16.8" thickBot="1">
      <c r="A147" s="20" t="s">
        <v>153</v>
      </c>
      <c r="B147" s="21">
        <v>633</v>
      </c>
    </row>
    <row r="148" spans="1:2" ht="16.8" thickBot="1">
      <c r="A148" s="20" t="s">
        <v>154</v>
      </c>
      <c r="B148" s="21">
        <v>80</v>
      </c>
    </row>
    <row r="149" spans="1:2" ht="16.8" thickBot="1">
      <c r="A149" s="20" t="s">
        <v>155</v>
      </c>
      <c r="B149" s="21">
        <v>320</v>
      </c>
    </row>
    <row r="150" spans="1:2" ht="16.8" thickBot="1">
      <c r="A150" s="20" t="s">
        <v>156</v>
      </c>
      <c r="B150" s="21">
        <v>-30</v>
      </c>
    </row>
    <row r="151" spans="1:2" ht="16.8" thickBot="1">
      <c r="A151" s="20" t="s">
        <v>157</v>
      </c>
      <c r="B151" s="27">
        <v>-1007</v>
      </c>
    </row>
    <row r="152" spans="1:2" ht="16.8" thickBot="1">
      <c r="A152" s="20" t="s">
        <v>158</v>
      </c>
      <c r="B152" s="27">
        <v>-1210</v>
      </c>
    </row>
    <row r="153" spans="1:2" ht="16.8" thickBot="1">
      <c r="A153" s="20" t="s">
        <v>159</v>
      </c>
      <c r="B153" s="21">
        <v>30</v>
      </c>
    </row>
    <row r="154" spans="1:2" ht="16.8" thickBot="1">
      <c r="A154" s="20" t="s">
        <v>160</v>
      </c>
      <c r="B154" s="21">
        <v>130</v>
      </c>
    </row>
    <row r="155" spans="1:2" ht="16.8" thickBot="1">
      <c r="A155" s="20" t="s">
        <v>161</v>
      </c>
      <c r="B155" s="21">
        <v>610</v>
      </c>
    </row>
    <row r="156" spans="1:2" ht="16.8" thickBot="1">
      <c r="A156" s="20" t="s">
        <v>162</v>
      </c>
      <c r="B156" s="21">
        <v>-156</v>
      </c>
    </row>
    <row r="157" spans="1:2" ht="16.8" thickBot="1">
      <c r="A157" s="20" t="s">
        <v>163</v>
      </c>
      <c r="B157" s="21">
        <v>-790</v>
      </c>
    </row>
    <row r="158" spans="1:2" ht="16.8" thickBot="1">
      <c r="A158" s="20" t="s">
        <v>164</v>
      </c>
      <c r="B158" s="21">
        <v>-240</v>
      </c>
    </row>
    <row r="159" spans="1:2" ht="16.8" thickBot="1">
      <c r="A159" s="20" t="s">
        <v>165</v>
      </c>
      <c r="B159" s="27">
        <v>-1460</v>
      </c>
    </row>
    <row r="160" spans="1:2" ht="16.8" thickBot="1">
      <c r="A160" s="20" t="s">
        <v>166</v>
      </c>
      <c r="B160" s="27">
        <v>1037</v>
      </c>
    </row>
    <row r="161" spans="1:2" ht="16.8" thickBot="1">
      <c r="A161" s="20" t="s">
        <v>167</v>
      </c>
      <c r="B161" s="21">
        <v>960</v>
      </c>
    </row>
    <row r="162" spans="1:2" ht="16.8" thickBot="1">
      <c r="A162" s="20" t="s">
        <v>168</v>
      </c>
      <c r="B162" s="27">
        <v>1285</v>
      </c>
    </row>
    <row r="163" spans="1:2" ht="16.8" thickBot="1">
      <c r="A163" s="20" t="s">
        <v>169</v>
      </c>
      <c r="B163" s="21">
        <v>-514</v>
      </c>
    </row>
    <row r="164" spans="1:2" ht="16.8" thickBot="1">
      <c r="A164" s="20" t="s">
        <v>170</v>
      </c>
      <c r="B164" s="21">
        <v>-940</v>
      </c>
    </row>
    <row r="165" spans="1:2" ht="16.8" thickBot="1">
      <c r="A165" s="20" t="s">
        <v>171</v>
      </c>
      <c r="B165" s="21">
        <v>-260</v>
      </c>
    </row>
    <row r="166" spans="1:2" ht="16.8" thickBot="1">
      <c r="A166" s="20" t="s">
        <v>172</v>
      </c>
      <c r="B166" s="27">
        <v>1090</v>
      </c>
    </row>
    <row r="167" spans="1:2" ht="16.8" thickBot="1">
      <c r="A167" s="20" t="s">
        <v>173</v>
      </c>
      <c r="B167" s="21">
        <v>-75</v>
      </c>
    </row>
    <row r="168" spans="1:2" ht="16.8" thickBot="1">
      <c r="A168" s="20" t="s">
        <v>174</v>
      </c>
      <c r="B168" s="21">
        <v>610</v>
      </c>
    </row>
    <row r="169" spans="1:2" ht="16.8" thickBot="1">
      <c r="A169" s="20" t="s">
        <v>175</v>
      </c>
      <c r="B169" s="27">
        <v>-1050</v>
      </c>
    </row>
    <row r="170" spans="1:2" ht="16.8" thickBot="1">
      <c r="A170" s="20" t="s">
        <v>176</v>
      </c>
      <c r="B170" s="21">
        <v>950</v>
      </c>
    </row>
    <row r="171" spans="1:2" ht="16.8" thickBot="1">
      <c r="A171" s="20" t="s">
        <v>177</v>
      </c>
      <c r="B171" s="27">
        <v>1597</v>
      </c>
    </row>
    <row r="172" spans="1:2" ht="16.8" thickBot="1">
      <c r="A172" s="20" t="s">
        <v>178</v>
      </c>
      <c r="B172" s="21">
        <v>-560</v>
      </c>
    </row>
    <row r="173" spans="1:2" ht="16.8" thickBot="1">
      <c r="A173" s="20" t="s">
        <v>179</v>
      </c>
      <c r="B173" s="27">
        <v>1160</v>
      </c>
    </row>
    <row r="174" spans="1:2" ht="16.8" thickBot="1">
      <c r="A174" s="20" t="s">
        <v>180</v>
      </c>
      <c r="B174" s="21">
        <v>383</v>
      </c>
    </row>
    <row r="175" spans="1:2" ht="16.8" thickBot="1">
      <c r="A175" s="20" t="s">
        <v>181</v>
      </c>
      <c r="B175" s="21">
        <v>939</v>
      </c>
    </row>
    <row r="176" spans="1:2" ht="16.8" thickBot="1">
      <c r="A176" s="20" t="s">
        <v>182</v>
      </c>
      <c r="B176" s="21">
        <v>-490</v>
      </c>
    </row>
    <row r="177" spans="1:2" ht="16.8" thickBot="1">
      <c r="A177" s="20" t="s">
        <v>183</v>
      </c>
      <c r="B177" s="27">
        <v>1620</v>
      </c>
    </row>
    <row r="178" spans="1:2" ht="16.8" thickBot="1">
      <c r="A178" s="20" t="s">
        <v>184</v>
      </c>
      <c r="B178" s="27">
        <v>4269</v>
      </c>
    </row>
    <row r="179" spans="1:2" ht="16.8" thickBot="1">
      <c r="A179" s="20" t="s">
        <v>185</v>
      </c>
      <c r="B179" s="21">
        <v>366</v>
      </c>
    </row>
    <row r="180" spans="1:2" ht="16.8" thickBot="1">
      <c r="A180" s="20" t="s">
        <v>186</v>
      </c>
      <c r="B180" s="21">
        <v>100</v>
      </c>
    </row>
    <row r="181" spans="1:2" ht="16.8" thickBot="1">
      <c r="A181" s="20" t="s">
        <v>187</v>
      </c>
      <c r="B181" s="21">
        <v>-670</v>
      </c>
    </row>
    <row r="182" spans="1:2" ht="16.8" thickBot="1">
      <c r="A182" s="20" t="s">
        <v>188</v>
      </c>
      <c r="B182" s="21">
        <v>-390</v>
      </c>
    </row>
    <row r="183" spans="1:2" ht="16.8" thickBot="1">
      <c r="A183" s="20" t="s">
        <v>189</v>
      </c>
      <c r="B183" s="21">
        <v>489</v>
      </c>
    </row>
    <row r="184" spans="1:2" ht="16.8" thickBot="1">
      <c r="A184" s="20" t="s">
        <v>190</v>
      </c>
      <c r="B184" s="21">
        <v>365</v>
      </c>
    </row>
    <row r="185" spans="1:2" ht="16.8" thickBot="1">
      <c r="A185" s="20" t="s">
        <v>191</v>
      </c>
      <c r="B185" s="27">
        <v>1181</v>
      </c>
    </row>
    <row r="186" spans="1:2" ht="16.8" thickBot="1">
      <c r="A186" s="20" t="s">
        <v>192</v>
      </c>
      <c r="B186" s="21">
        <v>-678</v>
      </c>
    </row>
    <row r="187" spans="1:2" ht="16.8" thickBot="1">
      <c r="A187" s="20" t="s">
        <v>193</v>
      </c>
      <c r="B187" s="21">
        <v>520</v>
      </c>
    </row>
    <row r="188" spans="1:2" ht="16.8" thickBot="1">
      <c r="A188" s="20" t="s">
        <v>194</v>
      </c>
      <c r="B188" s="21">
        <v>278</v>
      </c>
    </row>
    <row r="189" spans="1:2" ht="16.8" thickBot="1">
      <c r="A189" s="20" t="s">
        <v>195</v>
      </c>
      <c r="B189" s="27">
        <v>-1524</v>
      </c>
    </row>
    <row r="190" spans="1:2" ht="16.8" thickBot="1">
      <c r="A190" s="20" t="s">
        <v>196</v>
      </c>
      <c r="B190" s="21">
        <v>-482</v>
      </c>
    </row>
    <row r="191" spans="1:2" ht="16.8" thickBot="1">
      <c r="A191" s="20" t="s">
        <v>197</v>
      </c>
      <c r="B191" s="21">
        <v>-231</v>
      </c>
    </row>
    <row r="192" spans="1:2" ht="16.8" thickBot="1">
      <c r="A192" s="20" t="s">
        <v>198</v>
      </c>
      <c r="B192" s="27">
        <v>-1080</v>
      </c>
    </row>
    <row r="193" spans="1:2" ht="16.8" thickBot="1">
      <c r="A193" s="20" t="s">
        <v>199</v>
      </c>
      <c r="B193" s="27">
        <v>-1230</v>
      </c>
    </row>
    <row r="194" spans="1:2" ht="16.8" thickBot="1">
      <c r="A194" s="20" t="s">
        <v>200</v>
      </c>
      <c r="B194" s="21">
        <v>120</v>
      </c>
    </row>
    <row r="195" spans="1:2" ht="16.8" thickBot="1">
      <c r="A195" s="20" t="s">
        <v>201</v>
      </c>
      <c r="B195" s="27">
        <v>-1774</v>
      </c>
    </row>
    <row r="196" spans="1:2" ht="16.8" thickBot="1">
      <c r="A196" s="20" t="s">
        <v>202</v>
      </c>
      <c r="B196" s="27">
        <v>1020</v>
      </c>
    </row>
    <row r="197" spans="1:2" ht="16.8" thickBot="1">
      <c r="A197" s="20" t="s">
        <v>203</v>
      </c>
      <c r="B197" s="21">
        <v>-80</v>
      </c>
    </row>
    <row r="198" spans="1:2" ht="16.8" thickBot="1">
      <c r="A198" s="20" t="s">
        <v>204</v>
      </c>
      <c r="B198" s="27">
        <v>-1160</v>
      </c>
    </row>
    <row r="199" spans="1:2" ht="16.8" thickBot="1">
      <c r="A199" s="20" t="s">
        <v>205</v>
      </c>
      <c r="B199" s="21">
        <v>-725</v>
      </c>
    </row>
    <row r="200" spans="1:2" ht="16.8" thickBot="1">
      <c r="A200" s="20" t="s">
        <v>206</v>
      </c>
      <c r="B200" s="27">
        <v>-2417</v>
      </c>
    </row>
    <row r="201" spans="1:2" ht="16.8" thickBot="1">
      <c r="A201" s="20" t="s">
        <v>207</v>
      </c>
      <c r="B201" s="21">
        <v>650</v>
      </c>
    </row>
    <row r="202" spans="1:2" ht="16.8" thickBot="1">
      <c r="A202" s="20" t="s">
        <v>208</v>
      </c>
      <c r="B202" s="21">
        <v>-840</v>
      </c>
    </row>
    <row r="203" spans="1:2" ht="16.8" thickBot="1">
      <c r="A203" s="20" t="s">
        <v>209</v>
      </c>
      <c r="B203" s="21">
        <v>780</v>
      </c>
    </row>
    <row r="204" spans="1:2" ht="16.8" thickBot="1">
      <c r="A204" s="20" t="s">
        <v>210</v>
      </c>
      <c r="B204" s="27">
        <v>-1730</v>
      </c>
    </row>
    <row r="205" spans="1:2" ht="16.8" thickBot="1">
      <c r="A205" s="20" t="s">
        <v>211</v>
      </c>
      <c r="B205" s="27">
        <v>-1000</v>
      </c>
    </row>
    <row r="206" spans="1:2" ht="16.8" thickBot="1">
      <c r="A206" s="20" t="s">
        <v>212</v>
      </c>
      <c r="B206" s="21">
        <v>557</v>
      </c>
    </row>
    <row r="207" spans="1:2" ht="16.8" thickBot="1">
      <c r="A207" s="20" t="s">
        <v>213</v>
      </c>
      <c r="B207" s="27">
        <v>-1640</v>
      </c>
    </row>
    <row r="208" spans="1:2" ht="16.8" thickBot="1">
      <c r="A208" s="20" t="s">
        <v>214</v>
      </c>
      <c r="B208" s="27">
        <v>1561</v>
      </c>
    </row>
    <row r="209" spans="1:2" ht="16.8" thickBot="1">
      <c r="A209" s="20" t="s">
        <v>215</v>
      </c>
      <c r="B209" s="27">
        <v>2380</v>
      </c>
    </row>
    <row r="210" spans="1:2" ht="16.8" thickBot="1">
      <c r="A210" s="20" t="s">
        <v>216</v>
      </c>
      <c r="B210" s="27">
        <v>-1532</v>
      </c>
    </row>
    <row r="211" spans="1:2" ht="16.8" thickBot="1">
      <c r="A211" s="20" t="s">
        <v>217</v>
      </c>
      <c r="B211" s="27">
        <v>-1050</v>
      </c>
    </row>
    <row r="212" spans="1:2" ht="16.8" thickBot="1">
      <c r="A212" s="20" t="s">
        <v>218</v>
      </c>
      <c r="B212" s="27">
        <v>1500</v>
      </c>
    </row>
    <row r="213" spans="1:2" ht="16.8" thickBot="1">
      <c r="A213" s="20" t="s">
        <v>219</v>
      </c>
      <c r="B213" s="21">
        <v>350</v>
      </c>
    </row>
    <row r="214" spans="1:2" ht="16.8" thickBot="1">
      <c r="A214" s="20" t="s">
        <v>220</v>
      </c>
      <c r="B214" s="21">
        <v>420</v>
      </c>
    </row>
    <row r="215" spans="1:2" ht="16.8" thickBot="1">
      <c r="A215" s="20" t="s">
        <v>221</v>
      </c>
      <c r="B215" s="21">
        <v>220</v>
      </c>
    </row>
    <row r="216" spans="1:2" ht="16.8" thickBot="1">
      <c r="A216" s="20" t="s">
        <v>222</v>
      </c>
      <c r="B216" s="27">
        <v>1760</v>
      </c>
    </row>
    <row r="217" spans="1:2" ht="16.8" thickBot="1">
      <c r="A217" s="20" t="s">
        <v>223</v>
      </c>
      <c r="B217" s="21">
        <v>240</v>
      </c>
    </row>
    <row r="218" spans="1:2" ht="16.8" thickBot="1">
      <c r="A218" s="20" t="s">
        <v>224</v>
      </c>
      <c r="B218" s="21">
        <v>-353</v>
      </c>
    </row>
    <row r="219" spans="1:2" ht="16.8" thickBot="1">
      <c r="A219" s="20" t="s">
        <v>225</v>
      </c>
      <c r="B219" s="27">
        <v>1310</v>
      </c>
    </row>
    <row r="220" spans="1:2" ht="16.8" thickBot="1">
      <c r="A220" s="20" t="s">
        <v>226</v>
      </c>
      <c r="B220" s="21">
        <v>509</v>
      </c>
    </row>
    <row r="221" spans="1:2" ht="16.8" thickBot="1">
      <c r="A221" s="20" t="s">
        <v>227</v>
      </c>
      <c r="B221" s="21">
        <v>792</v>
      </c>
    </row>
    <row r="222" spans="1:2" ht="16.8" thickBot="1">
      <c r="A222" s="20" t="s">
        <v>228</v>
      </c>
      <c r="B222" s="27">
        <v>1892</v>
      </c>
    </row>
    <row r="223" spans="1:2" ht="16.8" thickBot="1">
      <c r="A223" s="20" t="s">
        <v>229</v>
      </c>
      <c r="B223" s="21">
        <v>421</v>
      </c>
    </row>
    <row r="224" spans="1:2" ht="16.8" thickBot="1">
      <c r="A224" s="20" t="s">
        <v>230</v>
      </c>
      <c r="B224" s="21">
        <v>-300</v>
      </c>
    </row>
    <row r="225" spans="1:2" ht="16.8" thickBot="1">
      <c r="A225" s="20" t="s">
        <v>231</v>
      </c>
      <c r="B225" s="21">
        <v>960</v>
      </c>
    </row>
    <row r="226" spans="1:2" ht="16.8" thickBot="1">
      <c r="A226" s="20" t="s">
        <v>232</v>
      </c>
      <c r="B226" s="27">
        <v>1160</v>
      </c>
    </row>
    <row r="227" spans="1:2" ht="16.8" thickBot="1">
      <c r="A227" s="20" t="s">
        <v>233</v>
      </c>
      <c r="B227" s="27">
        <v>-2319</v>
      </c>
    </row>
    <row r="228" spans="1:2" ht="16.8" thickBot="1">
      <c r="A228" s="20" t="s">
        <v>234</v>
      </c>
      <c r="B228" s="21">
        <v>920</v>
      </c>
    </row>
    <row r="229" spans="1:2" ht="16.8" thickBot="1">
      <c r="A229" s="20" t="s">
        <v>235</v>
      </c>
      <c r="B229" s="27">
        <v>1139</v>
      </c>
    </row>
    <row r="230" spans="1:2" ht="16.8" thickBot="1">
      <c r="A230" s="20" t="s">
        <v>236</v>
      </c>
      <c r="B230" s="21">
        <v>600</v>
      </c>
    </row>
    <row r="231" spans="1:2" ht="16.8" thickBot="1">
      <c r="A231" s="20" t="s">
        <v>237</v>
      </c>
      <c r="B231" s="27">
        <v>1020</v>
      </c>
    </row>
    <row r="232" spans="1:2" ht="16.8" thickBot="1">
      <c r="A232" s="20" t="s">
        <v>238</v>
      </c>
      <c r="B232" s="21">
        <v>-149</v>
      </c>
    </row>
    <row r="233" spans="1:2" ht="16.8" thickBot="1">
      <c r="A233" s="20" t="s">
        <v>239</v>
      </c>
      <c r="B233" s="27">
        <v>-1300</v>
      </c>
    </row>
    <row r="234" spans="1:2" ht="16.8" thickBot="1">
      <c r="A234" s="20" t="s">
        <v>240</v>
      </c>
      <c r="B234" s="27">
        <v>-4930</v>
      </c>
    </row>
    <row r="235" spans="1:2" ht="16.8" thickBot="1">
      <c r="A235" s="20" t="s">
        <v>241</v>
      </c>
      <c r="B235" s="27">
        <v>1488</v>
      </c>
    </row>
    <row r="236" spans="1:2" ht="16.8" thickBot="1">
      <c r="A236" s="20" t="s">
        <v>242</v>
      </c>
      <c r="B236" s="27">
        <v>-2028</v>
      </c>
    </row>
    <row r="237" spans="1:2" ht="16.8" thickBot="1">
      <c r="A237" s="20" t="s">
        <v>243</v>
      </c>
      <c r="B237" s="21">
        <v>264</v>
      </c>
    </row>
    <row r="238" spans="1:2" ht="16.8" thickBot="1">
      <c r="A238" s="20" t="s">
        <v>244</v>
      </c>
      <c r="B238" s="21">
        <v>280</v>
      </c>
    </row>
    <row r="239" spans="1:2" ht="16.8" thickBot="1">
      <c r="A239" s="20" t="s">
        <v>245</v>
      </c>
      <c r="B239" s="27">
        <v>-1508</v>
      </c>
    </row>
    <row r="240" spans="1:2" ht="16.8" thickBot="1">
      <c r="A240" s="20" t="s">
        <v>246</v>
      </c>
      <c r="B240" s="27">
        <v>2290</v>
      </c>
    </row>
    <row r="241" spans="1:2" ht="16.8" thickBot="1">
      <c r="A241" s="20" t="s">
        <v>247</v>
      </c>
      <c r="B241" s="21">
        <v>-320</v>
      </c>
    </row>
    <row r="242" spans="1:2" ht="16.8" thickBot="1">
      <c r="A242" s="20" t="s">
        <v>248</v>
      </c>
      <c r="B242" s="27">
        <v>2320</v>
      </c>
    </row>
    <row r="243" spans="1:2" ht="16.8" thickBot="1">
      <c r="A243" s="20" t="s">
        <v>249</v>
      </c>
      <c r="B243" s="21">
        <v>609</v>
      </c>
    </row>
    <row r="244" spans="1:2" ht="16.8" thickBot="1">
      <c r="A244" s="20" t="s">
        <v>250</v>
      </c>
      <c r="B244" s="21">
        <v>530</v>
      </c>
    </row>
    <row r="245" spans="1:2" ht="16.8" thickBot="1">
      <c r="A245" s="20" t="s">
        <v>251</v>
      </c>
      <c r="B245" s="21">
        <v>-130</v>
      </c>
    </row>
    <row r="246" spans="1:2" ht="16.8" thickBot="1">
      <c r="A246" s="20" t="s">
        <v>252</v>
      </c>
      <c r="B246" s="21">
        <v>645</v>
      </c>
    </row>
    <row r="247" spans="1:2" ht="16.8" thickBot="1">
      <c r="A247" s="20" t="s">
        <v>253</v>
      </c>
      <c r="B247" s="21">
        <v>-110</v>
      </c>
    </row>
    <row r="248" spans="1:2" ht="16.8" thickBot="1">
      <c r="A248" s="20" t="s">
        <v>254</v>
      </c>
      <c r="B248" s="21">
        <v>630</v>
      </c>
    </row>
    <row r="249" spans="1:2" ht="16.8" thickBot="1">
      <c r="A249" s="20" t="s">
        <v>255</v>
      </c>
      <c r="B249" s="21">
        <v>-740</v>
      </c>
    </row>
    <row r="250" spans="1:2" ht="16.8" thickBot="1">
      <c r="A250" s="20" t="s">
        <v>256</v>
      </c>
      <c r="B250" s="21">
        <v>440</v>
      </c>
    </row>
    <row r="251" spans="1:2" ht="16.8" thickBot="1">
      <c r="A251" s="20" t="s">
        <v>257</v>
      </c>
      <c r="B251" s="27">
        <v>-1047</v>
      </c>
    </row>
    <row r="252" spans="1:2" ht="16.8" thickBot="1">
      <c r="A252" s="20" t="s">
        <v>258</v>
      </c>
      <c r="B252" s="27">
        <v>-2090</v>
      </c>
    </row>
    <row r="253" spans="1:2" ht="16.8" thickBot="1">
      <c r="A253" s="20" t="s">
        <v>259</v>
      </c>
      <c r="B253" s="27">
        <v>-3939</v>
      </c>
    </row>
    <row r="254" spans="1:2" ht="16.8" thickBot="1">
      <c r="A254" s="20" t="s">
        <v>260</v>
      </c>
      <c r="B254" s="27">
        <v>-4870</v>
      </c>
    </row>
    <row r="255" spans="1:2" ht="16.8" thickBot="1">
      <c r="A255" s="20" t="s">
        <v>261</v>
      </c>
      <c r="B255" s="27">
        <v>2150</v>
      </c>
    </row>
    <row r="256" spans="1:2" ht="16.8" thickBot="1">
      <c r="A256" s="20" t="s">
        <v>262</v>
      </c>
      <c r="B256" s="27">
        <v>-1893</v>
      </c>
    </row>
    <row r="257" spans="1:2" ht="16.8" thickBot="1">
      <c r="A257" s="20" t="s">
        <v>263</v>
      </c>
      <c r="B257" s="27">
        <v>1649</v>
      </c>
    </row>
    <row r="258" spans="1:2" ht="16.8" thickBot="1">
      <c r="A258" s="20" t="s">
        <v>264</v>
      </c>
      <c r="B258" s="27">
        <v>3460</v>
      </c>
    </row>
    <row r="259" spans="1:2" ht="16.8" thickBot="1">
      <c r="A259" s="20" t="s">
        <v>265</v>
      </c>
      <c r="B259" s="21">
        <v>397</v>
      </c>
    </row>
    <row r="260" spans="1:2" ht="16.8" thickBot="1">
      <c r="A260" s="20" t="s">
        <v>266</v>
      </c>
      <c r="B260" s="21">
        <v>-342</v>
      </c>
    </row>
    <row r="261" spans="1:2" ht="16.8" thickBot="1">
      <c r="A261" s="20" t="s">
        <v>267</v>
      </c>
      <c r="B261" s="27">
        <v>1290</v>
      </c>
    </row>
    <row r="262" spans="1:2" ht="16.8" thickBot="1">
      <c r="A262" s="20" t="s">
        <v>268</v>
      </c>
      <c r="B262" s="21">
        <v>-930</v>
      </c>
    </row>
    <row r="263" spans="1:2" ht="16.8" thickBot="1">
      <c r="A263" s="20" t="s">
        <v>269</v>
      </c>
      <c r="B263" s="21">
        <v>949</v>
      </c>
    </row>
    <row r="264" spans="1:2" ht="16.8" thickBot="1">
      <c r="A264" s="20" t="s">
        <v>270</v>
      </c>
      <c r="B264" s="21">
        <v>541</v>
      </c>
    </row>
    <row r="265" spans="1:2" ht="16.8" thickBot="1">
      <c r="A265" s="20" t="s">
        <v>271</v>
      </c>
      <c r="B265" s="21">
        <v>-97</v>
      </c>
    </row>
    <row r="266" spans="1:2" ht="16.8" thickBot="1">
      <c r="A266" s="20" t="s">
        <v>272</v>
      </c>
      <c r="B266" s="21">
        <v>-900</v>
      </c>
    </row>
    <row r="267" spans="1:2" ht="16.8" thickBot="1">
      <c r="A267" s="20" t="s">
        <v>273</v>
      </c>
      <c r="B267" s="21">
        <v>530</v>
      </c>
    </row>
    <row r="268" spans="1:2" ht="16.8" thickBot="1">
      <c r="A268" s="20" t="s">
        <v>274</v>
      </c>
      <c r="B268" s="21">
        <v>30</v>
      </c>
    </row>
    <row r="269" spans="1:2" ht="16.8" thickBot="1">
      <c r="A269" s="20" t="s">
        <v>275</v>
      </c>
      <c r="B269" s="27">
        <v>-1890</v>
      </c>
    </row>
    <row r="270" spans="1:2" ht="16.8" thickBot="1">
      <c r="A270" s="20" t="s">
        <v>276</v>
      </c>
      <c r="B270" s="21">
        <v>970</v>
      </c>
    </row>
    <row r="271" spans="1:2" ht="16.8" thickBot="1">
      <c r="A271" s="20" t="s">
        <v>277</v>
      </c>
      <c r="B271" s="21">
        <v>-690</v>
      </c>
    </row>
    <row r="272" spans="1:2" ht="16.8" thickBot="1">
      <c r="A272" s="20" t="s">
        <v>278</v>
      </c>
      <c r="B272" s="27">
        <v>-6104</v>
      </c>
    </row>
    <row r="273" spans="1:2" ht="16.8" thickBot="1">
      <c r="A273" s="20" t="s">
        <v>279</v>
      </c>
      <c r="B273" s="27">
        <v>-2550</v>
      </c>
    </row>
    <row r="274" spans="1:2" ht="16.8" thickBot="1">
      <c r="A274" s="20" t="s">
        <v>280</v>
      </c>
      <c r="B274" s="27">
        <v>-1826</v>
      </c>
    </row>
    <row r="275" spans="1:2" ht="16.8" thickBot="1">
      <c r="A275" s="20" t="s">
        <v>281</v>
      </c>
      <c r="B275" s="27">
        <v>-10019</v>
      </c>
    </row>
    <row r="276" spans="1:2" ht="16.8" thickBot="1">
      <c r="A276" s="20" t="s">
        <v>282</v>
      </c>
      <c r="B276" s="27">
        <v>1523</v>
      </c>
    </row>
    <row r="277" spans="1:2" ht="16.8" thickBot="1">
      <c r="A277" s="20" t="s">
        <v>283</v>
      </c>
      <c r="B277" s="27">
        <v>-2319</v>
      </c>
    </row>
    <row r="278" spans="1:2" ht="16.8" thickBot="1">
      <c r="A278" s="20" t="s">
        <v>284</v>
      </c>
      <c r="B278" s="21">
        <v>180</v>
      </c>
    </row>
    <row r="279" spans="1:2" ht="16.8" thickBot="1">
      <c r="A279" s="20" t="s">
        <v>285</v>
      </c>
      <c r="B279" s="21">
        <v>-370</v>
      </c>
    </row>
    <row r="280" spans="1:2" ht="16.8" thickBot="1">
      <c r="A280" s="20" t="s">
        <v>286</v>
      </c>
      <c r="B280" s="21">
        <v>-110</v>
      </c>
    </row>
    <row r="281" spans="1:2" ht="16.8" thickBot="1">
      <c r="A281" s="20" t="s">
        <v>287</v>
      </c>
      <c r="B281" s="21">
        <v>530</v>
      </c>
    </row>
    <row r="282" spans="1:2" ht="16.8" thickBot="1">
      <c r="A282" s="20" t="s">
        <v>288</v>
      </c>
      <c r="B282" s="21">
        <v>-120</v>
      </c>
    </row>
    <row r="283" spans="1:2" ht="16.8" thickBot="1">
      <c r="A283" s="20" t="s">
        <v>289</v>
      </c>
      <c r="B283" s="21">
        <v>-930</v>
      </c>
    </row>
    <row r="284" spans="1:2" ht="16.8" thickBot="1">
      <c r="A284" s="20" t="s">
        <v>290</v>
      </c>
      <c r="B284" s="21">
        <v>-728</v>
      </c>
    </row>
    <row r="285" spans="1:2" ht="16.8" thickBot="1">
      <c r="A285" s="20" t="s">
        <v>291</v>
      </c>
      <c r="B285" s="27">
        <v>-1154</v>
      </c>
    </row>
    <row r="286" spans="1:2" ht="16.8" thickBot="1">
      <c r="A286" s="20" t="s">
        <v>292</v>
      </c>
      <c r="B286" s="21">
        <v>-90</v>
      </c>
    </row>
    <row r="287" spans="1:2" ht="16.8" thickBot="1">
      <c r="A287" s="20" t="s">
        <v>293</v>
      </c>
      <c r="B287" s="21">
        <v>50</v>
      </c>
    </row>
    <row r="288" spans="1:2" ht="16.8" thickBot="1">
      <c r="A288" s="20" t="s">
        <v>294</v>
      </c>
      <c r="B288" s="21">
        <v>97</v>
      </c>
    </row>
    <row r="289" spans="1:2" ht="16.8" thickBot="1">
      <c r="A289" s="20" t="s">
        <v>295</v>
      </c>
      <c r="B289" s="21">
        <v>620</v>
      </c>
    </row>
    <row r="290" spans="1:2" ht="16.8" thickBot="1">
      <c r="A290" s="20" t="s">
        <v>296</v>
      </c>
      <c r="B290" s="27">
        <v>-1049</v>
      </c>
    </row>
    <row r="291" spans="1:2" ht="16.8" thickBot="1">
      <c r="A291" s="20" t="s">
        <v>297</v>
      </c>
      <c r="B291" s="21">
        <v>270</v>
      </c>
    </row>
    <row r="292" spans="1:2" ht="16.8" thickBot="1">
      <c r="A292" s="20" t="s">
        <v>298</v>
      </c>
      <c r="B292" s="21">
        <v>480</v>
      </c>
    </row>
    <row r="293" spans="1:2" ht="16.8" thickBot="1">
      <c r="A293" s="20" t="s">
        <v>299</v>
      </c>
      <c r="B293" s="21">
        <v>-500</v>
      </c>
    </row>
    <row r="294" spans="1:2" ht="16.8" thickBot="1">
      <c r="A294" s="20" t="s">
        <v>300</v>
      </c>
      <c r="B294" s="21">
        <v>200</v>
      </c>
    </row>
    <row r="295" spans="1:2" ht="16.8" thickBot="1">
      <c r="A295" s="20" t="s">
        <v>301</v>
      </c>
      <c r="B295" s="21">
        <v>-236</v>
      </c>
    </row>
    <row r="296" spans="1:2" ht="16.8" thickBot="1">
      <c r="A296" s="20" t="s">
        <v>302</v>
      </c>
      <c r="B296" s="27">
        <v>-1171</v>
      </c>
    </row>
    <row r="297" spans="1:2" ht="16.8" thickBot="1">
      <c r="A297" s="20" t="s">
        <v>303</v>
      </c>
      <c r="B297" s="21">
        <v>360</v>
      </c>
    </row>
    <row r="298" spans="1:2" ht="16.8" thickBot="1">
      <c r="A298" s="20" t="s">
        <v>304</v>
      </c>
      <c r="B298" s="27">
        <v>2223</v>
      </c>
    </row>
    <row r="299" spans="1:2" ht="16.8" thickBot="1">
      <c r="A299" s="20" t="s">
        <v>305</v>
      </c>
      <c r="B299" s="27">
        <v>1608</v>
      </c>
    </row>
    <row r="300" spans="1:2" ht="16.8" thickBot="1">
      <c r="A300" s="20" t="s">
        <v>306</v>
      </c>
      <c r="B300" s="21">
        <v>474</v>
      </c>
    </row>
    <row r="301" spans="1:2" ht="16.8" thickBot="1">
      <c r="A301" s="20" t="s">
        <v>307</v>
      </c>
      <c r="B301" s="21">
        <v>-790</v>
      </c>
    </row>
    <row r="302" spans="1:2" ht="16.8" thickBot="1">
      <c r="A302" s="20" t="s">
        <v>308</v>
      </c>
      <c r="B302" s="27">
        <v>1315</v>
      </c>
    </row>
    <row r="303" spans="1:2" ht="16.8" thickBot="1">
      <c r="A303" s="20" t="s">
        <v>309</v>
      </c>
      <c r="B303" s="21">
        <v>-191</v>
      </c>
    </row>
    <row r="304" spans="1:2" ht="16.8" thickBot="1">
      <c r="A304" s="20" t="s">
        <v>310</v>
      </c>
      <c r="B304" s="21">
        <v>-30</v>
      </c>
    </row>
    <row r="305" spans="1:2" ht="16.8" thickBot="1">
      <c r="A305" s="20" t="s">
        <v>311</v>
      </c>
      <c r="B305" s="27">
        <v>-2091</v>
      </c>
    </row>
    <row r="306" spans="1:2" ht="16.8" thickBot="1">
      <c r="A306" s="20" t="s">
        <v>312</v>
      </c>
      <c r="B306" s="27">
        <v>-1510</v>
      </c>
    </row>
    <row r="307" spans="1:2" ht="16.8" thickBot="1">
      <c r="A307" s="20" t="s">
        <v>313</v>
      </c>
      <c r="B307" s="27">
        <v>1190</v>
      </c>
    </row>
    <row r="308" spans="1:2" ht="16.8" thickBot="1">
      <c r="A308" s="20" t="s">
        <v>314</v>
      </c>
      <c r="B308" s="27">
        <v>1352</v>
      </c>
    </row>
    <row r="309" spans="1:2" ht="16.8" thickBot="1">
      <c r="A309" s="20" t="s">
        <v>315</v>
      </c>
      <c r="B309" s="21">
        <v>229</v>
      </c>
    </row>
    <row r="310" spans="1:2" ht="16.8" thickBot="1">
      <c r="A310" s="20" t="s">
        <v>316</v>
      </c>
      <c r="B310" s="21">
        <v>-978</v>
      </c>
    </row>
    <row r="311" spans="1:2" ht="16.8" thickBot="1">
      <c r="A311" s="20" t="s">
        <v>317</v>
      </c>
      <c r="B311" s="27">
        <v>2761</v>
      </c>
    </row>
    <row r="312" spans="1:2" ht="16.8" thickBot="1">
      <c r="A312" s="20" t="s">
        <v>318</v>
      </c>
      <c r="B312" s="27">
        <v>6664</v>
      </c>
    </row>
    <row r="313" spans="1:2" ht="16.8" thickBot="1">
      <c r="A313" s="20" t="s">
        <v>319</v>
      </c>
      <c r="B313" s="27">
        <v>2657</v>
      </c>
    </row>
    <row r="314" spans="1:2" ht="16.8" thickBot="1">
      <c r="A314" s="20" t="s">
        <v>320</v>
      </c>
      <c r="B314" s="21">
        <v>-596</v>
      </c>
    </row>
    <row r="315" spans="1:2" ht="16.8" thickBot="1">
      <c r="A315" s="20" t="s">
        <v>321</v>
      </c>
      <c r="B315" s="27">
        <v>-4000</v>
      </c>
    </row>
    <row r="316" spans="1:2" ht="16.8" thickBot="1">
      <c r="A316" s="20" t="s">
        <v>322</v>
      </c>
      <c r="B316" s="27">
        <v>3410</v>
      </c>
    </row>
    <row r="317" spans="1:2" ht="16.8" thickBot="1">
      <c r="A317" s="20" t="s">
        <v>323</v>
      </c>
      <c r="B317" s="21">
        <v>-454</v>
      </c>
    </row>
    <row r="318" spans="1:2" ht="16.8" thickBot="1">
      <c r="A318" s="20" t="s">
        <v>324</v>
      </c>
      <c r="B318" s="27">
        <v>1780</v>
      </c>
    </row>
    <row r="319" spans="1:2" ht="16.8" thickBot="1">
      <c r="A319" s="20" t="s">
        <v>325</v>
      </c>
      <c r="B319" s="27">
        <v>1460</v>
      </c>
    </row>
    <row r="320" spans="1:2" ht="16.8" thickBot="1">
      <c r="A320" s="20" t="s">
        <v>326</v>
      </c>
      <c r="B320" s="21">
        <v>331</v>
      </c>
    </row>
    <row r="321" spans="1:2" ht="16.8" thickBot="1">
      <c r="A321" s="20" t="s">
        <v>327</v>
      </c>
      <c r="B321" s="27">
        <v>-1830</v>
      </c>
    </row>
    <row r="322" spans="1:2" ht="16.8" thickBot="1">
      <c r="A322" s="20" t="s">
        <v>328</v>
      </c>
      <c r="B322" s="21">
        <v>108</v>
      </c>
    </row>
    <row r="323" spans="1:2" ht="16.8" thickBot="1">
      <c r="A323" s="20" t="s">
        <v>329</v>
      </c>
      <c r="B323" s="27">
        <v>-1220</v>
      </c>
    </row>
    <row r="324" spans="1:2" ht="16.8" thickBot="1">
      <c r="A324" s="20" t="s">
        <v>330</v>
      </c>
      <c r="B324" s="21">
        <v>740</v>
      </c>
    </row>
    <row r="325" spans="1:2" ht="16.8" thickBot="1">
      <c r="A325" s="20" t="s">
        <v>331</v>
      </c>
      <c r="B325" s="27">
        <v>-1230</v>
      </c>
    </row>
    <row r="326" spans="1:2" ht="16.8" thickBot="1">
      <c r="A326" s="20" t="s">
        <v>332</v>
      </c>
      <c r="B326" s="21">
        <v>260</v>
      </c>
    </row>
    <row r="327" spans="1:2" ht="16.8" thickBot="1">
      <c r="A327" s="20" t="s">
        <v>333</v>
      </c>
      <c r="B327" s="21">
        <v>-370</v>
      </c>
    </row>
    <row r="328" spans="1:2" ht="16.8" thickBot="1">
      <c r="A328" s="20" t="s">
        <v>334</v>
      </c>
      <c r="B328" s="21">
        <v>810</v>
      </c>
    </row>
    <row r="329" spans="1:2" ht="16.8" thickBot="1">
      <c r="A329" s="20" t="s">
        <v>335</v>
      </c>
      <c r="B329" s="27">
        <v>-3390</v>
      </c>
    </row>
    <row r="330" spans="1:2" ht="16.8" thickBot="1">
      <c r="A330" s="20" t="s">
        <v>336</v>
      </c>
      <c r="B330" s="21">
        <v>-780</v>
      </c>
    </row>
    <row r="331" spans="1:2" ht="16.8" thickBot="1">
      <c r="A331" s="20" t="s">
        <v>337</v>
      </c>
      <c r="B331" s="27">
        <v>2289</v>
      </c>
    </row>
    <row r="332" spans="1:2" ht="16.8" thickBot="1">
      <c r="A332" s="20" t="s">
        <v>338</v>
      </c>
      <c r="B332" s="27">
        <v>1487</v>
      </c>
    </row>
    <row r="333" spans="1:2" ht="16.8" thickBot="1">
      <c r="A333" s="20" t="s">
        <v>339</v>
      </c>
      <c r="B333" s="21">
        <v>-42</v>
      </c>
    </row>
    <row r="334" spans="1:2" ht="16.8" thickBot="1">
      <c r="A334" s="20" t="s">
        <v>340</v>
      </c>
      <c r="B334" s="21">
        <v>40</v>
      </c>
    </row>
    <row r="335" spans="1:2" ht="16.8" thickBot="1">
      <c r="A335" s="20" t="s">
        <v>341</v>
      </c>
      <c r="B335" s="27">
        <v>-1659</v>
      </c>
    </row>
    <row r="336" spans="1:2" ht="16.8" thickBot="1">
      <c r="A336" s="20" t="s">
        <v>342</v>
      </c>
      <c r="B336" s="27">
        <v>1680</v>
      </c>
    </row>
    <row r="337" spans="1:2" ht="16.8" thickBot="1">
      <c r="A337" s="20" t="s">
        <v>343</v>
      </c>
      <c r="B337" s="21">
        <v>-500</v>
      </c>
    </row>
    <row r="338" spans="1:2" ht="16.8" thickBot="1">
      <c r="A338" s="20" t="s">
        <v>344</v>
      </c>
      <c r="B338" s="21">
        <v>290</v>
      </c>
    </row>
    <row r="339" spans="1:2" ht="16.8" thickBot="1">
      <c r="A339" s="20" t="s">
        <v>345</v>
      </c>
      <c r="B339" s="27">
        <v>-1486</v>
      </c>
    </row>
    <row r="340" spans="1:2" ht="16.8" thickBot="1">
      <c r="A340" s="20" t="s">
        <v>346</v>
      </c>
      <c r="B340" s="21">
        <v>-895</v>
      </c>
    </row>
    <row r="341" spans="1:2" ht="16.8" thickBot="1">
      <c r="A341" s="20" t="s">
        <v>347</v>
      </c>
      <c r="B341" s="21">
        <v>-610</v>
      </c>
    </row>
    <row r="342" spans="1:2" ht="16.8" thickBot="1">
      <c r="A342" s="20" t="s">
        <v>348</v>
      </c>
      <c r="B342" s="21">
        <v>660</v>
      </c>
    </row>
    <row r="343" spans="1:2" ht="16.8" thickBot="1">
      <c r="A343" s="20" t="s">
        <v>349</v>
      </c>
      <c r="B343" s="21">
        <v>-340</v>
      </c>
    </row>
    <row r="344" spans="1:2" ht="16.8" thickBot="1">
      <c r="A344" s="20" t="s">
        <v>350</v>
      </c>
      <c r="B344" s="27">
        <v>1240</v>
      </c>
    </row>
    <row r="345" spans="1:2" ht="16.8" thickBot="1">
      <c r="A345" s="20" t="s">
        <v>351</v>
      </c>
      <c r="B345" s="21">
        <v>-210</v>
      </c>
    </row>
    <row r="346" spans="1:2" ht="16.8" thickBot="1">
      <c r="A346" s="20" t="s">
        <v>352</v>
      </c>
      <c r="B346" s="21">
        <v>-320</v>
      </c>
    </row>
    <row r="347" spans="1:2" ht="16.8" thickBot="1">
      <c r="A347" s="20" t="s">
        <v>353</v>
      </c>
      <c r="B347" s="21">
        <v>50</v>
      </c>
    </row>
    <row r="348" spans="1:2" ht="16.8" thickBot="1">
      <c r="A348" s="20" t="s">
        <v>354</v>
      </c>
      <c r="B348" s="21">
        <v>502</v>
      </c>
    </row>
    <row r="349" spans="1:2" ht="16.8" thickBot="1">
      <c r="A349" s="20" t="s">
        <v>355</v>
      </c>
      <c r="B349" s="21">
        <v>630</v>
      </c>
    </row>
    <row r="350" spans="1:2" ht="16.8" thickBot="1">
      <c r="A350" s="20" t="s">
        <v>356</v>
      </c>
      <c r="B350" s="27">
        <v>2469</v>
      </c>
    </row>
    <row r="351" spans="1:2" ht="16.8" thickBot="1">
      <c r="A351" s="20" t="s">
        <v>357</v>
      </c>
      <c r="B351" s="21">
        <v>656</v>
      </c>
    </row>
    <row r="352" spans="1:2" ht="16.8" thickBot="1">
      <c r="A352" s="20" t="s">
        <v>358</v>
      </c>
      <c r="B352" s="21">
        <v>415</v>
      </c>
    </row>
    <row r="353" spans="1:2" ht="16.8" thickBot="1">
      <c r="A353" s="20" t="s">
        <v>359</v>
      </c>
      <c r="B353" s="21">
        <v>100</v>
      </c>
    </row>
    <row r="354" spans="1:2" ht="16.8" thickBot="1">
      <c r="A354" s="20" t="s">
        <v>360</v>
      </c>
      <c r="B354" s="21">
        <v>-190</v>
      </c>
    </row>
    <row r="355" spans="1:2" ht="16.8" thickBot="1">
      <c r="A355" s="20" t="s">
        <v>361</v>
      </c>
      <c r="B355" s="21">
        <v>894</v>
      </c>
    </row>
    <row r="356" spans="1:2" ht="16.8" thickBot="1">
      <c r="A356" s="20" t="s">
        <v>362</v>
      </c>
      <c r="B356" s="21">
        <v>-130</v>
      </c>
    </row>
    <row r="357" spans="1:2" ht="16.8" thickBot="1">
      <c r="A357" s="20" t="s">
        <v>363</v>
      </c>
      <c r="B357" s="27">
        <v>1680</v>
      </c>
    </row>
    <row r="358" spans="1:2" ht="16.8" thickBot="1">
      <c r="A358" s="20" t="s">
        <v>364</v>
      </c>
      <c r="B358" s="21">
        <v>370</v>
      </c>
    </row>
    <row r="359" spans="1:2" ht="16.8" thickBot="1">
      <c r="A359" s="20" t="s">
        <v>365</v>
      </c>
      <c r="B359" s="21">
        <v>-460</v>
      </c>
    </row>
    <row r="360" spans="1:2" ht="16.8" thickBot="1">
      <c r="A360" s="20" t="s">
        <v>366</v>
      </c>
      <c r="B360" s="21">
        <v>472</v>
      </c>
    </row>
    <row r="361" spans="1:2" ht="16.8" thickBot="1">
      <c r="A361" s="20" t="s">
        <v>367</v>
      </c>
      <c r="B361" s="21">
        <v>100</v>
      </c>
    </row>
    <row r="362" spans="1:2" ht="16.8" thickBot="1">
      <c r="A362" s="20" t="s">
        <v>368</v>
      </c>
      <c r="B362" s="27">
        <v>1040</v>
      </c>
    </row>
    <row r="363" spans="1:2" ht="16.8" thickBot="1">
      <c r="A363" s="20" t="s">
        <v>369</v>
      </c>
      <c r="B363" s="21">
        <v>340</v>
      </c>
    </row>
    <row r="364" spans="1:2" ht="16.8" thickBot="1">
      <c r="A364" s="20" t="s">
        <v>370</v>
      </c>
      <c r="B364" s="27">
        <v>3320</v>
      </c>
    </row>
    <row r="365" spans="1:2" ht="16.8" thickBot="1">
      <c r="A365" s="20" t="s">
        <v>371</v>
      </c>
      <c r="B365" s="27">
        <v>3354</v>
      </c>
    </row>
    <row r="366" spans="1:2" ht="16.8" thickBot="1">
      <c r="A366" s="20" t="s">
        <v>372</v>
      </c>
      <c r="B366" s="21">
        <v>490</v>
      </c>
    </row>
    <row r="367" spans="1:2" ht="16.8" thickBot="1">
      <c r="A367" s="20" t="s">
        <v>373</v>
      </c>
      <c r="B367" s="21">
        <v>515</v>
      </c>
    </row>
    <row r="368" spans="1:2" ht="16.8" thickBot="1">
      <c r="A368" s="20" t="s">
        <v>374</v>
      </c>
      <c r="B368" s="21">
        <v>20</v>
      </c>
    </row>
    <row r="369" spans="1:2" ht="16.8" thickBot="1">
      <c r="A369" s="20" t="s">
        <v>375</v>
      </c>
      <c r="B369" s="21">
        <v>800</v>
      </c>
    </row>
    <row r="370" spans="1:2" ht="16.8" thickBot="1">
      <c r="A370" s="20" t="s">
        <v>376</v>
      </c>
      <c r="B370" s="27">
        <v>-1605</v>
      </c>
    </row>
    <row r="371" spans="1:2" ht="16.8" thickBot="1">
      <c r="A371" s="20" t="s">
        <v>377</v>
      </c>
      <c r="B371" s="21">
        <v>490</v>
      </c>
    </row>
    <row r="372" spans="1:2" ht="16.8" thickBot="1">
      <c r="A372" s="20" t="s">
        <v>378</v>
      </c>
      <c r="B372" s="21">
        <v>560</v>
      </c>
    </row>
    <row r="373" spans="1:2" ht="16.8" thickBot="1">
      <c r="A373" s="20" t="s">
        <v>379</v>
      </c>
      <c r="B373" s="21">
        <v>510</v>
      </c>
    </row>
    <row r="374" spans="1:2" ht="16.8" thickBot="1">
      <c r="A374" s="20" t="s">
        <v>380</v>
      </c>
      <c r="B374" s="21">
        <v>47</v>
      </c>
    </row>
    <row r="375" spans="1:2" ht="16.8" thickBot="1">
      <c r="A375" s="20" t="s">
        <v>381</v>
      </c>
      <c r="B375" s="21">
        <v>419</v>
      </c>
    </row>
    <row r="376" spans="1:2" ht="16.8" thickBot="1">
      <c r="A376" s="20" t="s">
        <v>382</v>
      </c>
      <c r="B376" s="21">
        <v>140</v>
      </c>
    </row>
    <row r="377" spans="1:2" ht="16.8" thickBot="1">
      <c r="A377" s="20" t="s">
        <v>383</v>
      </c>
      <c r="B377" s="21">
        <v>600</v>
      </c>
    </row>
    <row r="378" spans="1:2" ht="16.8" thickBot="1">
      <c r="A378" s="20" t="s">
        <v>384</v>
      </c>
      <c r="B378" s="21">
        <v>-200</v>
      </c>
    </row>
    <row r="379" spans="1:2" ht="16.8" thickBot="1">
      <c r="A379" s="20" t="s">
        <v>385</v>
      </c>
      <c r="B379" s="21">
        <v>760</v>
      </c>
    </row>
    <row r="380" spans="1:2" ht="16.8" thickBot="1">
      <c r="A380" s="20" t="s">
        <v>386</v>
      </c>
      <c r="B380" s="21">
        <v>310</v>
      </c>
    </row>
    <row r="381" spans="1:2" ht="16.8" thickBot="1">
      <c r="A381" s="20" t="s">
        <v>387</v>
      </c>
      <c r="B381" s="21">
        <v>-270</v>
      </c>
    </row>
    <row r="382" spans="1:2" ht="16.8" thickBot="1">
      <c r="A382" s="20" t="s">
        <v>388</v>
      </c>
      <c r="B382" s="27">
        <v>-1533</v>
      </c>
    </row>
    <row r="383" spans="1:2" ht="16.8" thickBot="1">
      <c r="A383" s="20" t="s">
        <v>389</v>
      </c>
      <c r="B383" s="21">
        <v>380</v>
      </c>
    </row>
    <row r="384" spans="1:2" ht="16.8" thickBot="1">
      <c r="A384" s="20" t="s">
        <v>390</v>
      </c>
      <c r="B384" s="21">
        <v>730</v>
      </c>
    </row>
    <row r="385" spans="1:2" ht="16.8" thickBot="1">
      <c r="A385" s="20" t="s">
        <v>391</v>
      </c>
      <c r="B385" s="21">
        <v>-960</v>
      </c>
    </row>
    <row r="386" spans="1:2" ht="16.8" thickBot="1">
      <c r="A386" s="20" t="s">
        <v>392</v>
      </c>
      <c r="B386" s="27">
        <v>1920</v>
      </c>
    </row>
    <row r="387" spans="1:2" ht="16.8" thickBot="1">
      <c r="A387" s="20" t="s">
        <v>393</v>
      </c>
      <c r="B387" s="21">
        <v>0</v>
      </c>
    </row>
    <row r="388" spans="1:2" ht="16.8" thickBot="1">
      <c r="A388" s="20" t="s">
        <v>394</v>
      </c>
      <c r="B388" s="21">
        <v>-220</v>
      </c>
    </row>
    <row r="389" spans="1:2" ht="16.8" thickBot="1">
      <c r="A389" s="20" t="s">
        <v>395</v>
      </c>
      <c r="B389" s="21">
        <v>-50</v>
      </c>
    </row>
    <row r="390" spans="1:2" ht="16.8" thickBot="1">
      <c r="A390" s="20" t="s">
        <v>396</v>
      </c>
      <c r="B390" s="27">
        <v>3080</v>
      </c>
    </row>
    <row r="391" spans="1:2" ht="16.8" thickBot="1">
      <c r="A391" s="20" t="s">
        <v>397</v>
      </c>
      <c r="B391" s="27">
        <v>1269</v>
      </c>
    </row>
    <row r="392" spans="1:2" ht="16.8" thickBot="1">
      <c r="A392" s="20" t="s">
        <v>398</v>
      </c>
      <c r="B392" s="21">
        <v>140</v>
      </c>
    </row>
    <row r="393" spans="1:2" ht="16.8" thickBot="1">
      <c r="A393" s="20" t="s">
        <v>399</v>
      </c>
      <c r="B393" s="21">
        <v>-570</v>
      </c>
    </row>
    <row r="394" spans="1:2" ht="16.8" thickBot="1">
      <c r="A394" s="20" t="s">
        <v>400</v>
      </c>
      <c r="B394" s="21">
        <v>597</v>
      </c>
    </row>
    <row r="395" spans="1:2" ht="16.8" thickBot="1">
      <c r="A395" s="20" t="s">
        <v>401</v>
      </c>
      <c r="B395" s="21">
        <v>180</v>
      </c>
    </row>
    <row r="396" spans="1:2" ht="16.8" thickBot="1">
      <c r="A396" s="20" t="s">
        <v>402</v>
      </c>
      <c r="B396" s="21">
        <v>210</v>
      </c>
    </row>
    <row r="397" spans="1:2" ht="16.8" thickBot="1">
      <c r="A397" s="20" t="s">
        <v>403</v>
      </c>
      <c r="B397" s="21">
        <v>230</v>
      </c>
    </row>
    <row r="398" spans="1:2" ht="16.8" thickBot="1">
      <c r="A398" s="20" t="s">
        <v>404</v>
      </c>
      <c r="B398" s="21">
        <v>-500</v>
      </c>
    </row>
    <row r="399" spans="1:2" ht="16.8" thickBot="1">
      <c r="A399" s="20" t="s">
        <v>405</v>
      </c>
      <c r="B399" s="21">
        <v>440</v>
      </c>
    </row>
    <row r="400" spans="1:2" ht="16.8" thickBot="1">
      <c r="A400" s="20" t="s">
        <v>406</v>
      </c>
      <c r="B400" s="21">
        <v>960</v>
      </c>
    </row>
    <row r="401" spans="1:2" ht="16.8" thickBot="1">
      <c r="A401" s="20" t="s">
        <v>407</v>
      </c>
      <c r="B401" s="27">
        <v>1492</v>
      </c>
    </row>
    <row r="402" spans="1:2" ht="16.8" thickBot="1">
      <c r="A402" s="20" t="s">
        <v>408</v>
      </c>
      <c r="B402" s="21">
        <v>-450</v>
      </c>
    </row>
    <row r="403" spans="1:2" ht="16.8" thickBot="1">
      <c r="A403" s="20" t="s">
        <v>409</v>
      </c>
      <c r="B403" s="21">
        <v>550</v>
      </c>
    </row>
    <row r="404" spans="1:2" ht="16.8" thickBot="1">
      <c r="A404" s="20" t="s">
        <v>410</v>
      </c>
      <c r="B404" s="27">
        <v>-2660</v>
      </c>
    </row>
    <row r="405" spans="1:2" ht="16.8" thickBot="1">
      <c r="A405" s="20" t="s">
        <v>411</v>
      </c>
      <c r="B405" s="27">
        <v>-1394</v>
      </c>
    </row>
    <row r="406" spans="1:2" ht="16.8" thickBot="1">
      <c r="A406" s="20" t="s">
        <v>412</v>
      </c>
      <c r="B406" s="27">
        <v>1310</v>
      </c>
    </row>
    <row r="407" spans="1:2" ht="16.8" thickBot="1">
      <c r="A407" s="20" t="s">
        <v>413</v>
      </c>
      <c r="B407" s="21">
        <v>0</v>
      </c>
    </row>
    <row r="408" spans="1:2" ht="16.8" thickBot="1">
      <c r="A408" s="20" t="s">
        <v>414</v>
      </c>
      <c r="B408" s="21">
        <v>370</v>
      </c>
    </row>
    <row r="409" spans="1:2" ht="16.8" thickBot="1">
      <c r="A409" s="20" t="s">
        <v>415</v>
      </c>
      <c r="B409" s="27">
        <v>-1540</v>
      </c>
    </row>
    <row r="410" spans="1:2" ht="16.8" thickBot="1">
      <c r="A410" s="20" t="s">
        <v>416</v>
      </c>
      <c r="B410" s="21">
        <v>890</v>
      </c>
    </row>
    <row r="411" spans="1:2" ht="16.8" thickBot="1">
      <c r="A411" s="20" t="s">
        <v>417</v>
      </c>
      <c r="B411" s="21">
        <v>290</v>
      </c>
    </row>
    <row r="412" spans="1:2" ht="16.8" thickBot="1">
      <c r="A412" s="20" t="s">
        <v>418</v>
      </c>
      <c r="B412" s="21">
        <v>-980</v>
      </c>
    </row>
    <row r="413" spans="1:2" ht="16.8" thickBot="1">
      <c r="A413" s="20" t="s">
        <v>419</v>
      </c>
      <c r="B413" s="21">
        <v>320</v>
      </c>
    </row>
    <row r="414" spans="1:2" ht="16.8" thickBot="1">
      <c r="A414" s="20" t="s">
        <v>420</v>
      </c>
      <c r="B414" s="21">
        <v>168</v>
      </c>
    </row>
    <row r="415" spans="1:2" ht="16.8" thickBot="1">
      <c r="A415" s="20" t="s">
        <v>421</v>
      </c>
      <c r="B415" s="21">
        <v>-580</v>
      </c>
    </row>
    <row r="416" spans="1:2" ht="16.8" thickBot="1">
      <c r="A416" s="20" t="s">
        <v>422</v>
      </c>
      <c r="B416" s="21">
        <v>160</v>
      </c>
    </row>
    <row r="417" spans="1:2" ht="16.8" thickBot="1">
      <c r="A417" s="20" t="s">
        <v>423</v>
      </c>
      <c r="B417" s="21">
        <v>-766</v>
      </c>
    </row>
    <row r="418" spans="1:2" ht="16.8" thickBot="1">
      <c r="A418" s="20" t="s">
        <v>424</v>
      </c>
      <c r="B418" s="21">
        <v>-40</v>
      </c>
    </row>
    <row r="419" spans="1:2" ht="16.8" thickBot="1">
      <c r="A419" s="20" t="s">
        <v>425</v>
      </c>
      <c r="B419" s="21">
        <v>-160</v>
      </c>
    </row>
    <row r="420" spans="1:2" ht="16.8" thickBot="1">
      <c r="A420" s="20" t="s">
        <v>426</v>
      </c>
      <c r="B420" s="21">
        <v>907</v>
      </c>
    </row>
    <row r="421" spans="1:2" ht="16.8" thickBot="1">
      <c r="A421" s="20" t="s">
        <v>427</v>
      </c>
      <c r="B421" s="21">
        <v>-440</v>
      </c>
    </row>
    <row r="422" spans="1:2" ht="16.8" thickBot="1">
      <c r="A422" s="20" t="s">
        <v>428</v>
      </c>
      <c r="B422" s="21">
        <v>-740</v>
      </c>
    </row>
    <row r="423" spans="1:2" ht="16.8" thickBot="1">
      <c r="A423" s="20" t="s">
        <v>429</v>
      </c>
      <c r="B423" s="21">
        <v>431</v>
      </c>
    </row>
    <row r="424" spans="1:2" ht="16.8" thickBot="1">
      <c r="A424" s="20" t="s">
        <v>430</v>
      </c>
      <c r="B424" s="21">
        <v>-290</v>
      </c>
    </row>
    <row r="425" spans="1:2" ht="16.8" thickBot="1">
      <c r="A425" s="20" t="s">
        <v>431</v>
      </c>
      <c r="B425" s="21">
        <v>80</v>
      </c>
    </row>
    <row r="426" spans="1:2" ht="16.8" thickBot="1">
      <c r="A426" s="20" t="s">
        <v>432</v>
      </c>
      <c r="B426" s="21">
        <v>590</v>
      </c>
    </row>
    <row r="427" spans="1:2" ht="16.8" thickBot="1">
      <c r="A427" s="20" t="s">
        <v>433</v>
      </c>
      <c r="B427" s="21">
        <v>660</v>
      </c>
    </row>
    <row r="428" spans="1:2" ht="16.8" thickBot="1">
      <c r="A428" s="20" t="s">
        <v>434</v>
      </c>
      <c r="B428" s="21">
        <v>-339</v>
      </c>
    </row>
    <row r="429" spans="1:2" ht="16.8" thickBot="1">
      <c r="A429" s="20" t="s">
        <v>435</v>
      </c>
      <c r="B429" s="27">
        <v>-1470</v>
      </c>
    </row>
    <row r="430" spans="1:2" ht="16.8" thickBot="1">
      <c r="A430" s="20" t="s">
        <v>436</v>
      </c>
      <c r="B430" s="21">
        <v>-30</v>
      </c>
    </row>
    <row r="431" spans="1:2" ht="16.8" thickBot="1">
      <c r="A431" s="20" t="s">
        <v>437</v>
      </c>
      <c r="B431" s="27">
        <v>1673</v>
      </c>
    </row>
    <row r="432" spans="1:2" ht="16.8" thickBot="1">
      <c r="A432" s="20" t="s">
        <v>438</v>
      </c>
      <c r="B432" s="21">
        <v>121</v>
      </c>
    </row>
    <row r="433" spans="1:2" ht="16.8" thickBot="1">
      <c r="A433" s="20" t="s">
        <v>439</v>
      </c>
      <c r="B433" s="21">
        <v>590</v>
      </c>
    </row>
    <row r="434" spans="1:2" ht="16.8" thickBot="1">
      <c r="A434" s="20" t="s">
        <v>440</v>
      </c>
      <c r="B434" s="21">
        <v>274</v>
      </c>
    </row>
    <row r="435" spans="1:2" ht="16.8" thickBot="1">
      <c r="A435" s="20" t="s">
        <v>441</v>
      </c>
      <c r="B435" s="21">
        <v>-760</v>
      </c>
    </row>
    <row r="436" spans="1:2" ht="16.8" thickBot="1">
      <c r="A436" s="20" t="s">
        <v>442</v>
      </c>
      <c r="B436" s="21">
        <v>20</v>
      </c>
    </row>
    <row r="437" spans="1:2" ht="16.8" thickBot="1">
      <c r="A437" s="20" t="s">
        <v>443</v>
      </c>
      <c r="B437" s="21">
        <v>40</v>
      </c>
    </row>
    <row r="438" spans="1:2" ht="16.8" thickBot="1">
      <c r="A438" s="20" t="s">
        <v>444</v>
      </c>
      <c r="B438" s="21">
        <v>250</v>
      </c>
    </row>
    <row r="439" spans="1:2" ht="16.8" thickBot="1">
      <c r="A439" s="20" t="s">
        <v>445</v>
      </c>
      <c r="B439" s="21">
        <v>-540</v>
      </c>
    </row>
    <row r="440" spans="1:2" ht="16.8" thickBot="1">
      <c r="A440" s="20" t="s">
        <v>446</v>
      </c>
      <c r="B440" s="27">
        <v>1372</v>
      </c>
    </row>
    <row r="441" spans="1:2" ht="16.8" thickBot="1">
      <c r="A441" s="20" t="s">
        <v>447</v>
      </c>
      <c r="B441" s="21">
        <v>338</v>
      </c>
    </row>
    <row r="442" spans="1:2" ht="16.8" thickBot="1">
      <c r="A442" s="20" t="s">
        <v>448</v>
      </c>
      <c r="B442" s="21">
        <v>810</v>
      </c>
    </row>
    <row r="443" spans="1:2" ht="16.8" thickBot="1">
      <c r="A443" s="20" t="s">
        <v>449</v>
      </c>
      <c r="B443" s="27">
        <v>2094</v>
      </c>
    </row>
    <row r="444" spans="1:2" ht="16.8" thickBot="1">
      <c r="A444" s="20" t="s">
        <v>450</v>
      </c>
      <c r="B444" s="21">
        <v>440</v>
      </c>
    </row>
    <row r="445" spans="1:2" ht="16.8" thickBot="1">
      <c r="A445" s="20" t="s">
        <v>451</v>
      </c>
      <c r="B445" s="21">
        <v>-200</v>
      </c>
    </row>
    <row r="446" spans="1:2" ht="16.8" thickBot="1">
      <c r="A446" s="20" t="s">
        <v>452</v>
      </c>
      <c r="B446" s="21">
        <v>280</v>
      </c>
    </row>
    <row r="447" spans="1:2" ht="16.8" thickBot="1">
      <c r="A447" s="20" t="s">
        <v>453</v>
      </c>
      <c r="B447" s="21">
        <v>-390</v>
      </c>
    </row>
    <row r="448" spans="1:2" ht="16.8" thickBot="1">
      <c r="A448" s="20" t="s">
        <v>454</v>
      </c>
      <c r="B448" s="27">
        <v>2372</v>
      </c>
    </row>
    <row r="449" spans="1:2" ht="16.8" thickBot="1">
      <c r="A449" s="20" t="s">
        <v>455</v>
      </c>
      <c r="B449" s="27">
        <v>1115</v>
      </c>
    </row>
    <row r="450" spans="1:2" ht="16.8" thickBot="1">
      <c r="A450" s="20" t="s">
        <v>456</v>
      </c>
      <c r="B450" s="27">
        <v>-1257</v>
      </c>
    </row>
    <row r="451" spans="1:2" ht="16.8" thickBot="1">
      <c r="A451" s="20" t="s">
        <v>457</v>
      </c>
      <c r="B451" s="21">
        <v>793</v>
      </c>
    </row>
    <row r="452" spans="1:2" ht="16.8" thickBot="1">
      <c r="A452" s="20" t="s">
        <v>458</v>
      </c>
      <c r="B452" s="21">
        <v>-270</v>
      </c>
    </row>
    <row r="453" spans="1:2" ht="16.8" thickBot="1">
      <c r="A453" s="20" t="s">
        <v>459</v>
      </c>
      <c r="B453" s="21">
        <v>-552</v>
      </c>
    </row>
    <row r="454" spans="1:2" ht="16.8" thickBot="1">
      <c r="A454" s="20" t="s">
        <v>460</v>
      </c>
      <c r="B454" s="27">
        <v>2740</v>
      </c>
    </row>
    <row r="455" spans="1:2" ht="16.8" thickBot="1">
      <c r="A455" s="20" t="s">
        <v>461</v>
      </c>
      <c r="B455" s="21">
        <v>513</v>
      </c>
    </row>
    <row r="456" spans="1:2" ht="16.8" thickBot="1">
      <c r="A456" s="20" t="s">
        <v>462</v>
      </c>
      <c r="B456" s="21">
        <v>394</v>
      </c>
    </row>
    <row r="457" spans="1:2" ht="16.8" thickBot="1">
      <c r="A457" s="20" t="s">
        <v>463</v>
      </c>
      <c r="B457" s="27">
        <v>2287</v>
      </c>
    </row>
    <row r="458" spans="1:2" ht="16.8" thickBot="1">
      <c r="A458" s="20" t="s">
        <v>464</v>
      </c>
      <c r="B458" s="27">
        <v>1350</v>
      </c>
    </row>
    <row r="459" spans="1:2" ht="16.8" thickBot="1">
      <c r="A459" s="20" t="s">
        <v>465</v>
      </c>
      <c r="B459" s="21">
        <v>-22</v>
      </c>
    </row>
    <row r="460" spans="1:2" ht="16.8" thickBot="1">
      <c r="A460" s="20" t="s">
        <v>466</v>
      </c>
      <c r="B460" s="21">
        <v>130</v>
      </c>
    </row>
    <row r="461" spans="1:2" ht="16.8" thickBot="1">
      <c r="A461" s="20" t="s">
        <v>467</v>
      </c>
      <c r="B461" s="21">
        <v>834</v>
      </c>
    </row>
    <row r="462" spans="1:2" ht="16.8" thickBot="1">
      <c r="A462" s="20" t="s">
        <v>468</v>
      </c>
      <c r="B462" s="21">
        <v>173</v>
      </c>
    </row>
    <row r="463" spans="1:2" ht="16.8" thickBot="1">
      <c r="A463" s="20" t="s">
        <v>469</v>
      </c>
      <c r="B463" s="21">
        <v>-140</v>
      </c>
    </row>
    <row r="464" spans="1:2" ht="16.8" thickBot="1">
      <c r="A464" s="20" t="s">
        <v>470</v>
      </c>
      <c r="B464" s="21">
        <v>43</v>
      </c>
    </row>
    <row r="465" spans="1:2" ht="16.8" thickBot="1">
      <c r="A465" s="20" t="s">
        <v>471</v>
      </c>
      <c r="B465" s="27">
        <v>-1012</v>
      </c>
    </row>
    <row r="466" spans="1:2" ht="16.8" thickBot="1">
      <c r="A466" s="20" t="s">
        <v>472</v>
      </c>
      <c r="B466" s="27">
        <v>2672</v>
      </c>
    </row>
    <row r="467" spans="1:2" ht="16.8" thickBot="1">
      <c r="A467" s="20" t="s">
        <v>473</v>
      </c>
      <c r="B467" s="21">
        <v>-11</v>
      </c>
    </row>
    <row r="468" spans="1:2" ht="16.8" thickBot="1">
      <c r="A468" s="20" t="s">
        <v>474</v>
      </c>
      <c r="B468" s="21">
        <v>-830</v>
      </c>
    </row>
    <row r="469" spans="1:2" ht="16.8" thickBot="1">
      <c r="A469" s="20" t="s">
        <v>475</v>
      </c>
      <c r="B469" s="27">
        <v>-3370</v>
      </c>
    </row>
    <row r="470" spans="1:2" ht="16.8" thickBot="1">
      <c r="A470" s="20" t="s">
        <v>476</v>
      </c>
      <c r="B470" s="27">
        <v>2252</v>
      </c>
    </row>
    <row r="471" spans="1:2" ht="16.8" thickBot="1">
      <c r="A471" s="20" t="s">
        <v>477</v>
      </c>
      <c r="B471" s="27">
        <v>-1080</v>
      </c>
    </row>
    <row r="472" spans="1:2" ht="16.8" thickBot="1">
      <c r="A472" s="20" t="s">
        <v>478</v>
      </c>
      <c r="B472" s="27">
        <v>-3583</v>
      </c>
    </row>
    <row r="473" spans="1:2" ht="16.8" thickBot="1">
      <c r="A473" s="20" t="s">
        <v>479</v>
      </c>
      <c r="B473" s="27">
        <v>-1610</v>
      </c>
    </row>
    <row r="474" spans="1:2" ht="16.8" thickBot="1">
      <c r="A474" s="20" t="s">
        <v>480</v>
      </c>
      <c r="B474" s="27">
        <v>1120</v>
      </c>
    </row>
    <row r="475" spans="1:2" ht="16.8" thickBot="1">
      <c r="A475" s="20" t="s">
        <v>481</v>
      </c>
      <c r="B475" s="21">
        <v>750</v>
      </c>
    </row>
    <row r="476" spans="1:2" ht="16.8" thickBot="1">
      <c r="A476" s="20" t="s">
        <v>482</v>
      </c>
      <c r="B476" s="27">
        <v>1550</v>
      </c>
    </row>
    <row r="477" spans="1:2" ht="16.8" thickBot="1">
      <c r="A477" s="20" t="s">
        <v>483</v>
      </c>
      <c r="B477" s="21">
        <v>379</v>
      </c>
    </row>
    <row r="478" spans="1:2" ht="16.8" thickBot="1">
      <c r="A478" s="20" t="s">
        <v>484</v>
      </c>
      <c r="B478" s="21">
        <v>-370</v>
      </c>
    </row>
    <row r="479" spans="1:2" ht="16.8" thickBot="1">
      <c r="A479" s="20" t="s">
        <v>485</v>
      </c>
      <c r="B479" s="21">
        <v>470</v>
      </c>
    </row>
    <row r="480" spans="1:2" ht="16.8" thickBot="1">
      <c r="A480" s="20" t="s">
        <v>486</v>
      </c>
      <c r="B480" s="27">
        <v>-1380</v>
      </c>
    </row>
    <row r="481" spans="1:2" ht="16.8" thickBot="1">
      <c r="A481" s="20" t="s">
        <v>487</v>
      </c>
      <c r="B481" s="21">
        <v>940</v>
      </c>
    </row>
    <row r="482" spans="1:2" ht="16.8" thickBot="1">
      <c r="A482" s="20" t="s">
        <v>488</v>
      </c>
      <c r="B482" s="21">
        <v>-230</v>
      </c>
    </row>
    <row r="483" spans="1:2" ht="16.8" thickBot="1">
      <c r="A483" s="20" t="s">
        <v>489</v>
      </c>
      <c r="B483" s="21">
        <v>720</v>
      </c>
    </row>
    <row r="484" spans="1:2" ht="16.8" thickBot="1">
      <c r="A484" s="20" t="s">
        <v>490</v>
      </c>
      <c r="B484" s="21">
        <v>623</v>
      </c>
    </row>
    <row r="485" spans="1:2" ht="16.8" thickBot="1">
      <c r="A485" s="20" t="s">
        <v>491</v>
      </c>
      <c r="B485" s="21">
        <v>395</v>
      </c>
    </row>
    <row r="486" spans="1:2" ht="16.8" thickBot="1">
      <c r="A486" s="20" t="s">
        <v>492</v>
      </c>
      <c r="B486" s="21">
        <v>260</v>
      </c>
    </row>
    <row r="487" spans="1:2" ht="16.8" thickBot="1">
      <c r="A487" s="20" t="s">
        <v>493</v>
      </c>
      <c r="B487" s="27">
        <v>-1020</v>
      </c>
    </row>
    <row r="488" spans="1:2" ht="16.8" thickBot="1">
      <c r="A488" s="20" t="s">
        <v>494</v>
      </c>
      <c r="B488" s="21">
        <v>-130</v>
      </c>
    </row>
    <row r="489" spans="1:2" ht="16.8" thickBot="1">
      <c r="A489" s="20" t="s">
        <v>495</v>
      </c>
      <c r="B489" s="27">
        <v>1440</v>
      </c>
    </row>
    <row r="490" spans="1:2" ht="16.8" thickBot="1">
      <c r="A490" s="20" t="s">
        <v>496</v>
      </c>
      <c r="B490" s="21">
        <v>-300</v>
      </c>
    </row>
    <row r="491" spans="1:2" ht="16.8" thickBot="1">
      <c r="A491" s="20" t="s">
        <v>497</v>
      </c>
      <c r="B491" s="21">
        <v>720</v>
      </c>
    </row>
    <row r="492" spans="1:2" ht="16.8" thickBot="1">
      <c r="A492" s="20" t="s">
        <v>498</v>
      </c>
      <c r="B492" s="27">
        <v>1678</v>
      </c>
    </row>
    <row r="493" spans="1:2" ht="16.8" thickBot="1">
      <c r="A493" s="20" t="s">
        <v>499</v>
      </c>
      <c r="B493" s="21">
        <v>-770</v>
      </c>
    </row>
    <row r="494" spans="1:2" ht="16.8" thickBot="1">
      <c r="A494" s="20" t="s">
        <v>500</v>
      </c>
      <c r="B494" s="27">
        <v>1130</v>
      </c>
    </row>
    <row r="495" spans="1:2" ht="16.8" thickBot="1">
      <c r="A495" s="20" t="s">
        <v>501</v>
      </c>
      <c r="B495" s="27">
        <v>1028</v>
      </c>
    </row>
    <row r="496" spans="1:2" ht="16.8" thickBot="1">
      <c r="A496" s="20" t="s">
        <v>502</v>
      </c>
      <c r="B496" s="27">
        <v>-1160</v>
      </c>
    </row>
    <row r="497" spans="1:2" ht="16.8" thickBot="1">
      <c r="A497" s="20" t="s">
        <v>503</v>
      </c>
      <c r="B497" s="21">
        <v>490</v>
      </c>
    </row>
    <row r="498" spans="1:2" ht="16.8" thickBot="1">
      <c r="A498" s="20" t="s">
        <v>504</v>
      </c>
      <c r="B498" s="21">
        <v>-280</v>
      </c>
    </row>
    <row r="499" spans="1:2" ht="16.8" thickBot="1">
      <c r="A499" s="20" t="s">
        <v>505</v>
      </c>
      <c r="B499" s="21">
        <v>-430</v>
      </c>
    </row>
    <row r="500" spans="1:2" ht="16.8" thickBot="1">
      <c r="A500" s="20" t="s">
        <v>506</v>
      </c>
      <c r="B500" s="21">
        <v>160</v>
      </c>
    </row>
    <row r="501" spans="1:2" ht="16.8" thickBot="1">
      <c r="A501" s="20" t="s">
        <v>507</v>
      </c>
      <c r="B501" s="21">
        <v>680</v>
      </c>
    </row>
    <row r="502" spans="1:2" ht="16.8" thickBot="1">
      <c r="A502" s="20" t="s">
        <v>508</v>
      </c>
      <c r="B502" s="27">
        <v>1610</v>
      </c>
    </row>
    <row r="503" spans="1:2" ht="16.8" thickBot="1">
      <c r="A503" s="20" t="s">
        <v>509</v>
      </c>
      <c r="B503" s="21">
        <v>980</v>
      </c>
    </row>
    <row r="504" spans="1:2" ht="16.8" thickBot="1">
      <c r="A504" s="20" t="s">
        <v>510</v>
      </c>
      <c r="B504" s="21">
        <v>-431</v>
      </c>
    </row>
    <row r="505" spans="1:2" ht="16.8" thickBot="1">
      <c r="A505" s="20" t="s">
        <v>511</v>
      </c>
      <c r="B505" s="21">
        <v>500</v>
      </c>
    </row>
    <row r="506" spans="1:2" ht="16.8" thickBot="1">
      <c r="A506" s="20" t="s">
        <v>512</v>
      </c>
      <c r="B506" s="27">
        <v>2442</v>
      </c>
    </row>
    <row r="507" spans="1:2" ht="16.8" thickBot="1">
      <c r="A507" s="20" t="s">
        <v>513</v>
      </c>
      <c r="B507" s="27">
        <v>-2425</v>
      </c>
    </row>
    <row r="508" spans="1:2" ht="16.8" thickBot="1">
      <c r="A508" s="20" t="s">
        <v>514</v>
      </c>
      <c r="B508" s="21">
        <v>-840</v>
      </c>
    </row>
    <row r="509" spans="1:2" ht="16.8" thickBot="1">
      <c r="A509" s="20" t="s">
        <v>515</v>
      </c>
      <c r="B509" s="21">
        <v>-360</v>
      </c>
    </row>
    <row r="510" spans="1:2" ht="16.8" thickBot="1">
      <c r="A510" s="20" t="s">
        <v>516</v>
      </c>
      <c r="B510" s="27">
        <v>-2910</v>
      </c>
    </row>
    <row r="511" spans="1:2" ht="16.8" thickBot="1">
      <c r="A511" s="20" t="s">
        <v>517</v>
      </c>
      <c r="B511" s="21">
        <v>362</v>
      </c>
    </row>
    <row r="512" spans="1:2" ht="16.8" thickBot="1">
      <c r="A512" s="20" t="s">
        <v>518</v>
      </c>
      <c r="B512" s="21">
        <v>850</v>
      </c>
    </row>
    <row r="513" spans="1:2" ht="16.8" thickBot="1">
      <c r="A513" s="20" t="s">
        <v>519</v>
      </c>
      <c r="B513" s="27">
        <v>-1270</v>
      </c>
    </row>
    <row r="514" spans="1:2" ht="16.8" thickBot="1">
      <c r="A514" s="20" t="s">
        <v>520</v>
      </c>
      <c r="B514" s="21">
        <v>580</v>
      </c>
    </row>
    <row r="515" spans="1:2" ht="16.8" thickBot="1">
      <c r="A515" s="20" t="s">
        <v>521</v>
      </c>
      <c r="B515" s="21">
        <v>990</v>
      </c>
    </row>
    <row r="516" spans="1:2" ht="16.8" thickBot="1">
      <c r="A516" s="20" t="s">
        <v>522</v>
      </c>
      <c r="B516" s="27">
        <v>-1520</v>
      </c>
    </row>
    <row r="517" spans="1:2" ht="16.8" thickBot="1">
      <c r="A517" s="20" t="s">
        <v>523</v>
      </c>
      <c r="B517" s="27">
        <v>-2590</v>
      </c>
    </row>
    <row r="518" spans="1:2" ht="16.8" thickBot="1">
      <c r="A518" s="20" t="s">
        <v>524</v>
      </c>
      <c r="B518" s="21">
        <v>-259</v>
      </c>
    </row>
    <row r="519" spans="1:2" ht="16.8" thickBot="1">
      <c r="A519" s="20" t="s">
        <v>525</v>
      </c>
      <c r="B519" s="21">
        <v>-695</v>
      </c>
    </row>
    <row r="520" spans="1:2" ht="16.8" thickBot="1">
      <c r="A520" s="20" t="s">
        <v>526</v>
      </c>
      <c r="B520" s="21">
        <v>600</v>
      </c>
    </row>
    <row r="521" spans="1:2" ht="16.8" thickBot="1">
      <c r="A521" s="20" t="s">
        <v>527</v>
      </c>
      <c r="B521" s="21">
        <v>-130</v>
      </c>
    </row>
    <row r="522" spans="1:2" ht="16.8" thickBot="1">
      <c r="A522" s="20" t="s">
        <v>528</v>
      </c>
      <c r="B522" s="27">
        <v>2300</v>
      </c>
    </row>
    <row r="523" spans="1:2" ht="16.8" thickBot="1">
      <c r="A523" s="20" t="s">
        <v>529</v>
      </c>
      <c r="B523" s="27">
        <v>1018</v>
      </c>
    </row>
    <row r="524" spans="1:2" ht="16.8" thickBot="1">
      <c r="A524" s="20" t="s">
        <v>530</v>
      </c>
      <c r="B524" s="21">
        <v>-600</v>
      </c>
    </row>
    <row r="525" spans="1:2" ht="16.8" thickBot="1">
      <c r="A525" s="20" t="s">
        <v>531</v>
      </c>
      <c r="B525" s="21">
        <v>300</v>
      </c>
    </row>
    <row r="526" spans="1:2" ht="16.8" thickBot="1">
      <c r="A526" s="20" t="s">
        <v>532</v>
      </c>
      <c r="B526" s="21">
        <v>-110</v>
      </c>
    </row>
    <row r="527" spans="1:2" ht="16.8" thickBot="1">
      <c r="A527" s="20" t="s">
        <v>533</v>
      </c>
      <c r="B527" s="27">
        <v>-2660</v>
      </c>
    </row>
    <row r="528" spans="1:2" ht="16.8" thickBot="1">
      <c r="A528" s="20" t="s">
        <v>534</v>
      </c>
      <c r="B528" s="21">
        <v>-140</v>
      </c>
    </row>
    <row r="529" spans="1:2" ht="16.8" thickBot="1">
      <c r="A529" s="20" t="s">
        <v>535</v>
      </c>
      <c r="B529" s="21">
        <v>-574</v>
      </c>
    </row>
    <row r="530" spans="1:2" ht="16.8" thickBot="1">
      <c r="A530" s="20" t="s">
        <v>536</v>
      </c>
      <c r="B530" s="27">
        <v>1840</v>
      </c>
    </row>
    <row r="531" spans="1:2" ht="16.8" thickBot="1">
      <c r="A531" s="20" t="s">
        <v>537</v>
      </c>
      <c r="B531" s="21">
        <v>-790</v>
      </c>
    </row>
    <row r="532" spans="1:2" ht="16.8" thickBot="1">
      <c r="A532" s="20" t="s">
        <v>538</v>
      </c>
      <c r="B532" s="21">
        <v>360</v>
      </c>
    </row>
    <row r="533" spans="1:2" ht="16.8" thickBot="1">
      <c r="A533" s="20" t="s">
        <v>539</v>
      </c>
      <c r="B533" s="27">
        <v>2430</v>
      </c>
    </row>
    <row r="534" spans="1:2" ht="16.8" thickBot="1">
      <c r="A534" s="20" t="s">
        <v>540</v>
      </c>
      <c r="B534" s="21">
        <v>160</v>
      </c>
    </row>
    <row r="535" spans="1:2" ht="16.8" thickBot="1">
      <c r="A535" s="20" t="s">
        <v>541</v>
      </c>
      <c r="B535" s="27">
        <v>3210</v>
      </c>
    </row>
    <row r="536" spans="1:2" ht="16.8" thickBot="1">
      <c r="A536" s="20" t="s">
        <v>542</v>
      </c>
      <c r="B536" s="27">
        <v>2777</v>
      </c>
    </row>
    <row r="537" spans="1:2" ht="16.8" thickBot="1">
      <c r="A537" s="20" t="s">
        <v>543</v>
      </c>
      <c r="B537" s="27">
        <v>-1591</v>
      </c>
    </row>
    <row r="538" spans="1:2" ht="16.8" thickBot="1">
      <c r="A538" s="20" t="s">
        <v>544</v>
      </c>
      <c r="B538" s="27">
        <v>-2590</v>
      </c>
    </row>
    <row r="539" spans="1:2" ht="16.8" thickBot="1">
      <c r="A539" s="20" t="s">
        <v>545</v>
      </c>
      <c r="B539" s="27">
        <v>2690</v>
      </c>
    </row>
    <row r="540" spans="1:2" ht="16.8" thickBot="1">
      <c r="A540" s="20" t="s">
        <v>546</v>
      </c>
      <c r="B540" s="21">
        <v>-46</v>
      </c>
    </row>
    <row r="541" spans="1:2" ht="16.8" thickBot="1">
      <c r="A541" s="20" t="s">
        <v>547</v>
      </c>
      <c r="B541" s="27">
        <v>-1300</v>
      </c>
    </row>
    <row r="542" spans="1:2" ht="16.8" thickBot="1">
      <c r="A542" s="20" t="s">
        <v>548</v>
      </c>
      <c r="B542" s="21">
        <v>-629</v>
      </c>
    </row>
    <row r="543" spans="1:2" ht="16.8" thickBot="1">
      <c r="A543" s="20" t="s">
        <v>549</v>
      </c>
      <c r="B543" s="21">
        <v>220</v>
      </c>
    </row>
    <row r="544" spans="1:2" ht="16.8" thickBot="1">
      <c r="A544" s="20" t="s">
        <v>550</v>
      </c>
      <c r="B544" s="21">
        <v>-420</v>
      </c>
    </row>
    <row r="545" spans="1:2" ht="16.8" thickBot="1">
      <c r="A545" s="20" t="s">
        <v>551</v>
      </c>
      <c r="B545" s="21">
        <v>370</v>
      </c>
    </row>
    <row r="546" spans="1:2" ht="16.8" thickBot="1">
      <c r="A546" s="20" t="s">
        <v>552</v>
      </c>
      <c r="B546" s="21">
        <v>-940</v>
      </c>
    </row>
    <row r="547" spans="1:2" ht="16.8" thickBot="1">
      <c r="A547" s="20" t="s">
        <v>553</v>
      </c>
      <c r="B547" s="27">
        <v>1311</v>
      </c>
    </row>
    <row r="548" spans="1:2" ht="16.8" thickBot="1">
      <c r="A548" s="20" t="s">
        <v>554</v>
      </c>
      <c r="B548" s="27">
        <v>1400</v>
      </c>
    </row>
    <row r="549" spans="1:2" ht="16.8" thickBot="1">
      <c r="A549" s="20" t="s">
        <v>555</v>
      </c>
      <c r="B549" s="27">
        <v>1085</v>
      </c>
    </row>
    <row r="550" spans="1:2" ht="16.8" thickBot="1">
      <c r="A550" s="20" t="s">
        <v>556</v>
      </c>
      <c r="B550" s="21">
        <v>743</v>
      </c>
    </row>
    <row r="551" spans="1:2" ht="16.8" thickBot="1">
      <c r="A551" s="20" t="s">
        <v>557</v>
      </c>
      <c r="B551" s="21">
        <v>-540</v>
      </c>
    </row>
    <row r="552" spans="1:2" ht="16.8" thickBot="1">
      <c r="A552" s="20" t="s">
        <v>558</v>
      </c>
      <c r="B552" s="21">
        <v>-220</v>
      </c>
    </row>
    <row r="553" spans="1:2" ht="16.8" thickBot="1">
      <c r="A553" s="20" t="s">
        <v>559</v>
      </c>
      <c r="B553" s="27">
        <v>-3537</v>
      </c>
    </row>
    <row r="554" spans="1:2" ht="16.8" thickBot="1">
      <c r="A554" s="20" t="s">
        <v>560</v>
      </c>
      <c r="B554" s="21">
        <v>620</v>
      </c>
    </row>
    <row r="555" spans="1:2" ht="16.8" thickBot="1">
      <c r="A555" s="20" t="s">
        <v>561</v>
      </c>
      <c r="B555" s="27">
        <v>-1320</v>
      </c>
    </row>
    <row r="556" spans="1:2" ht="16.8" thickBot="1">
      <c r="A556" s="20" t="s">
        <v>562</v>
      </c>
      <c r="B556" s="21">
        <v>-910</v>
      </c>
    </row>
    <row r="557" spans="1:2" ht="16.8" thickBot="1">
      <c r="A557" s="20" t="s">
        <v>563</v>
      </c>
      <c r="B557" s="21">
        <v>840</v>
      </c>
    </row>
    <row r="558" spans="1:2" ht="16.8" thickBot="1">
      <c r="A558" s="20" t="s">
        <v>564</v>
      </c>
      <c r="B558" s="21">
        <v>-200</v>
      </c>
    </row>
    <row r="559" spans="1:2" ht="16.8" thickBot="1">
      <c r="A559" s="20" t="s">
        <v>565</v>
      </c>
      <c r="B559" s="21">
        <v>30</v>
      </c>
    </row>
    <row r="560" spans="1:2" ht="16.8" thickBot="1">
      <c r="A560" s="20" t="s">
        <v>566</v>
      </c>
      <c r="B560" s="27">
        <v>1460</v>
      </c>
    </row>
    <row r="561" spans="1:2" ht="16.8" thickBot="1">
      <c r="A561" s="20" t="s">
        <v>567</v>
      </c>
      <c r="B561" s="27">
        <v>-1300</v>
      </c>
    </row>
    <row r="562" spans="1:2" ht="16.8" thickBot="1">
      <c r="A562" s="20" t="s">
        <v>568</v>
      </c>
      <c r="B562" s="21">
        <v>50</v>
      </c>
    </row>
    <row r="563" spans="1:2" ht="16.8" thickBot="1">
      <c r="A563" s="20" t="s">
        <v>569</v>
      </c>
      <c r="B563" s="21">
        <v>910</v>
      </c>
    </row>
    <row r="564" spans="1:2" ht="16.8" thickBot="1">
      <c r="A564" s="20" t="s">
        <v>570</v>
      </c>
      <c r="B564" s="21">
        <v>930</v>
      </c>
    </row>
    <row r="565" spans="1:2" ht="16.8" thickBot="1">
      <c r="A565" s="20" t="s">
        <v>571</v>
      </c>
      <c r="B565" s="21">
        <v>970</v>
      </c>
    </row>
    <row r="566" spans="1:2" ht="16.8" thickBot="1">
      <c r="A566" s="20" t="s">
        <v>572</v>
      </c>
      <c r="B566" s="27">
        <v>-1126</v>
      </c>
    </row>
    <row r="567" spans="1:2" ht="16.8" thickBot="1">
      <c r="A567" s="20" t="s">
        <v>573</v>
      </c>
      <c r="B567" s="27">
        <v>-1126</v>
      </c>
    </row>
    <row r="568" spans="1:2" ht="16.8" thickBot="1">
      <c r="A568" s="20" t="s">
        <v>574</v>
      </c>
      <c r="B568" s="21">
        <v>160</v>
      </c>
    </row>
    <row r="569" spans="1:2" ht="16.8" thickBot="1">
      <c r="A569" s="20" t="s">
        <v>575</v>
      </c>
      <c r="B569" s="21">
        <v>-510</v>
      </c>
    </row>
    <row r="570" spans="1:2" ht="16.8" thickBot="1">
      <c r="A570" s="20" t="s">
        <v>576</v>
      </c>
      <c r="B570" s="21">
        <v>-881</v>
      </c>
    </row>
    <row r="571" spans="1:2" ht="16.8" thickBot="1">
      <c r="A571" s="20" t="s">
        <v>577</v>
      </c>
      <c r="B571" s="27">
        <v>-1690</v>
      </c>
    </row>
    <row r="572" spans="1:2" ht="16.8" thickBot="1">
      <c r="A572" s="20" t="s">
        <v>578</v>
      </c>
      <c r="B572" s="21">
        <v>700</v>
      </c>
    </row>
    <row r="573" spans="1:2" ht="16.8" thickBot="1">
      <c r="A573" s="20" t="s">
        <v>579</v>
      </c>
      <c r="B573" s="21">
        <v>-74</v>
      </c>
    </row>
    <row r="574" spans="1:2" ht="16.8" thickBot="1">
      <c r="A574" s="20" t="s">
        <v>580</v>
      </c>
      <c r="B574" s="21">
        <v>160</v>
      </c>
    </row>
    <row r="575" spans="1:2" ht="16.8" thickBot="1">
      <c r="A575" s="20" t="s">
        <v>581</v>
      </c>
      <c r="B575" s="21">
        <v>130</v>
      </c>
    </row>
    <row r="576" spans="1:2" ht="16.8" thickBot="1">
      <c r="A576" s="20" t="s">
        <v>582</v>
      </c>
      <c r="B576" s="21">
        <v>380</v>
      </c>
    </row>
    <row r="577" spans="1:2" ht="16.8" thickBot="1">
      <c r="A577" s="20" t="s">
        <v>583</v>
      </c>
      <c r="B577" s="27">
        <v>-1870</v>
      </c>
    </row>
    <row r="578" spans="1:2" ht="16.8" thickBot="1">
      <c r="A578" s="20" t="s">
        <v>584</v>
      </c>
      <c r="B578" s="21">
        <v>950</v>
      </c>
    </row>
    <row r="579" spans="1:2" ht="16.8" thickBot="1">
      <c r="A579" s="20" t="s">
        <v>585</v>
      </c>
      <c r="B579" s="27">
        <v>-2316</v>
      </c>
    </row>
    <row r="580" spans="1:2" ht="16.8" thickBot="1">
      <c r="A580" s="20" t="s">
        <v>586</v>
      </c>
      <c r="B580" s="27">
        <v>1670</v>
      </c>
    </row>
    <row r="581" spans="1:2" ht="16.8" thickBot="1">
      <c r="A581" s="20" t="s">
        <v>587</v>
      </c>
      <c r="B581" s="27">
        <v>2010</v>
      </c>
    </row>
    <row r="582" spans="1:2" ht="16.8" thickBot="1">
      <c r="A582" s="20" t="s">
        <v>588</v>
      </c>
      <c r="B582" s="27">
        <v>2838</v>
      </c>
    </row>
    <row r="583" spans="1:2" ht="16.8" thickBot="1">
      <c r="A583" s="20" t="s">
        <v>589</v>
      </c>
      <c r="B583" s="21">
        <v>-140</v>
      </c>
    </row>
    <row r="584" spans="1:2" ht="16.8" thickBot="1">
      <c r="A584" s="20" t="s">
        <v>590</v>
      </c>
      <c r="B584" s="21">
        <v>699</v>
      </c>
    </row>
    <row r="585" spans="1:2" ht="16.8" thickBot="1">
      <c r="A585" s="20" t="s">
        <v>591</v>
      </c>
      <c r="B585" s="21">
        <v>340</v>
      </c>
    </row>
    <row r="586" spans="1:2" ht="16.8" thickBot="1">
      <c r="A586" s="20" t="s">
        <v>592</v>
      </c>
      <c r="B586" s="21">
        <v>980</v>
      </c>
    </row>
    <row r="587" spans="1:2" ht="16.8" thickBot="1">
      <c r="A587" s="20" t="s">
        <v>593</v>
      </c>
      <c r="B587" s="21">
        <v>952</v>
      </c>
    </row>
    <row r="588" spans="1:2" ht="16.8" thickBot="1">
      <c r="A588" s="20" t="s">
        <v>594</v>
      </c>
      <c r="B588" s="27">
        <v>-7687</v>
      </c>
    </row>
    <row r="589" spans="1:2" ht="16.8" thickBot="1">
      <c r="A589" s="20" t="s">
        <v>595</v>
      </c>
      <c r="B589" s="27">
        <v>1170</v>
      </c>
    </row>
    <row r="590" spans="1:2" ht="16.8" thickBot="1">
      <c r="A590" s="20" t="s">
        <v>596</v>
      </c>
      <c r="B590" s="27">
        <v>-1330</v>
      </c>
    </row>
    <row r="591" spans="1:2" ht="16.8" thickBot="1">
      <c r="A591" s="20" t="s">
        <v>597</v>
      </c>
      <c r="B591" s="27">
        <v>1350</v>
      </c>
    </row>
    <row r="592" spans="1:2" ht="16.8" thickBot="1">
      <c r="A592" s="20" t="s">
        <v>598</v>
      </c>
      <c r="B592" s="21">
        <v>-170</v>
      </c>
    </row>
    <row r="593" spans="1:2" ht="16.8" thickBot="1">
      <c r="A593" s="20" t="s">
        <v>599</v>
      </c>
      <c r="B593" s="27">
        <v>1433</v>
      </c>
    </row>
    <row r="594" spans="1:2" ht="16.8" thickBot="1">
      <c r="A594" s="20" t="s">
        <v>600</v>
      </c>
      <c r="B594" s="21">
        <v>-460</v>
      </c>
    </row>
    <row r="595" spans="1:2" ht="16.8" thickBot="1">
      <c r="A595" s="20" t="s">
        <v>601</v>
      </c>
      <c r="B595" s="21">
        <v>-742</v>
      </c>
    </row>
    <row r="596" spans="1:2" ht="16.8" thickBot="1">
      <c r="A596" s="20" t="s">
        <v>602</v>
      </c>
      <c r="B596" s="21">
        <v>330</v>
      </c>
    </row>
    <row r="597" spans="1:2" ht="16.8" thickBot="1">
      <c r="A597" s="20" t="s">
        <v>603</v>
      </c>
      <c r="B597" s="21">
        <v>-50</v>
      </c>
    </row>
    <row r="598" spans="1:2" ht="16.8" thickBot="1">
      <c r="A598" s="20" t="s">
        <v>604</v>
      </c>
      <c r="B598" s="21">
        <v>-110</v>
      </c>
    </row>
    <row r="599" spans="1:2" ht="16.8" thickBot="1">
      <c r="A599" s="20" t="s">
        <v>605</v>
      </c>
      <c r="B599" s="21">
        <v>-60</v>
      </c>
    </row>
    <row r="600" spans="1:2" ht="16.8" thickBot="1">
      <c r="A600" s="20" t="s">
        <v>606</v>
      </c>
      <c r="B600" s="21">
        <v>-20</v>
      </c>
    </row>
    <row r="601" spans="1:2" ht="16.8" thickBot="1">
      <c r="A601" s="20" t="s">
        <v>607</v>
      </c>
      <c r="B601" s="21">
        <v>140</v>
      </c>
    </row>
    <row r="602" spans="1:2" ht="16.8" thickBot="1">
      <c r="A602" s="20" t="s">
        <v>608</v>
      </c>
      <c r="B602" s="21">
        <v>190</v>
      </c>
    </row>
    <row r="603" spans="1:2" ht="16.8" thickBot="1">
      <c r="A603" s="20" t="s">
        <v>609</v>
      </c>
      <c r="B603" s="21">
        <v>-130</v>
      </c>
    </row>
    <row r="604" spans="1:2" ht="16.8" thickBot="1">
      <c r="A604" s="20" t="s">
        <v>610</v>
      </c>
      <c r="B604" s="21">
        <v>330</v>
      </c>
    </row>
    <row r="605" spans="1:2" ht="16.8" thickBot="1">
      <c r="A605" s="20" t="s">
        <v>611</v>
      </c>
      <c r="B605" s="21">
        <v>-680</v>
      </c>
    </row>
    <row r="606" spans="1:2" ht="16.8" thickBot="1">
      <c r="A606" s="20" t="s">
        <v>612</v>
      </c>
      <c r="B606" s="21">
        <v>80</v>
      </c>
    </row>
    <row r="607" spans="1:2" ht="16.8" thickBot="1">
      <c r="A607" s="20" t="s">
        <v>613</v>
      </c>
      <c r="B607" s="21">
        <v>0</v>
      </c>
    </row>
    <row r="608" spans="1:2" ht="16.8" thickBot="1">
      <c r="A608" s="20" t="s">
        <v>614</v>
      </c>
      <c r="B608" s="21">
        <v>-120</v>
      </c>
    </row>
    <row r="609" spans="1:2" ht="16.8" thickBot="1">
      <c r="A609" s="20" t="s">
        <v>615</v>
      </c>
      <c r="B609" s="21">
        <v>40</v>
      </c>
    </row>
    <row r="610" spans="1:2" ht="16.8" thickBot="1">
      <c r="A610" s="20" t="s">
        <v>616</v>
      </c>
      <c r="B610" s="21">
        <v>540</v>
      </c>
    </row>
    <row r="611" spans="1:2" ht="16.8" thickBot="1">
      <c r="A611" s="20" t="s">
        <v>617</v>
      </c>
      <c r="B611" s="21">
        <v>570</v>
      </c>
    </row>
    <row r="612" spans="1:2" ht="16.8" thickBot="1">
      <c r="A612" s="20" t="s">
        <v>618</v>
      </c>
      <c r="B612" s="21">
        <v>195</v>
      </c>
    </row>
    <row r="613" spans="1:2" ht="16.8" thickBot="1">
      <c r="A613" s="20" t="s">
        <v>619</v>
      </c>
      <c r="B613" s="21">
        <v>-120</v>
      </c>
    </row>
    <row r="614" spans="1:2" ht="16.8" thickBot="1">
      <c r="A614" s="20" t="s">
        <v>620</v>
      </c>
      <c r="B614" s="27">
        <v>-1598</v>
      </c>
    </row>
    <row r="615" spans="1:2" ht="16.8" thickBot="1">
      <c r="A615" s="20" t="s">
        <v>621</v>
      </c>
      <c r="B615" s="27">
        <v>1540</v>
      </c>
    </row>
    <row r="616" spans="1:2" ht="16.8" thickBot="1">
      <c r="A616" s="20" t="s">
        <v>622</v>
      </c>
      <c r="B616" s="27">
        <v>1278</v>
      </c>
    </row>
    <row r="617" spans="1:2" ht="16.8" thickBot="1">
      <c r="A617" s="20" t="s">
        <v>623</v>
      </c>
      <c r="B617" s="21">
        <v>-570</v>
      </c>
    </row>
    <row r="618" spans="1:2" ht="16.8" thickBot="1">
      <c r="A618" s="20" t="s">
        <v>624</v>
      </c>
      <c r="B618" s="21">
        <v>543</v>
      </c>
    </row>
    <row r="619" spans="1:2" ht="16.8" thickBot="1">
      <c r="A619" s="20" t="s">
        <v>625</v>
      </c>
      <c r="B619" s="21">
        <v>-90</v>
      </c>
    </row>
    <row r="620" spans="1:2" ht="16.8" thickBot="1">
      <c r="A620" s="20" t="s">
        <v>626</v>
      </c>
      <c r="B620" s="27">
        <v>-1060</v>
      </c>
    </row>
    <row r="621" spans="1:2" ht="16.8" thickBot="1">
      <c r="A621" s="20" t="s">
        <v>627</v>
      </c>
      <c r="B621" s="21">
        <v>280</v>
      </c>
    </row>
    <row r="622" spans="1:2" ht="16.8" thickBot="1">
      <c r="A622" s="20" t="s">
        <v>628</v>
      </c>
      <c r="B622" s="21">
        <v>-570</v>
      </c>
    </row>
    <row r="623" spans="1:2" ht="16.8" thickBot="1">
      <c r="A623" s="20" t="s">
        <v>629</v>
      </c>
      <c r="B623" s="27">
        <v>2600</v>
      </c>
    </row>
    <row r="624" spans="1:2" ht="16.8" thickBot="1">
      <c r="A624" s="20" t="s">
        <v>630</v>
      </c>
      <c r="B624" s="21">
        <v>232</v>
      </c>
    </row>
    <row r="625" spans="1:2" ht="16.8" thickBot="1">
      <c r="A625" s="20" t="s">
        <v>631</v>
      </c>
      <c r="B625" s="21">
        <v>0</v>
      </c>
    </row>
    <row r="626" spans="1:2" ht="16.8" thickBot="1">
      <c r="A626" s="20" t="s">
        <v>632</v>
      </c>
      <c r="B626" s="21">
        <v>0</v>
      </c>
    </row>
    <row r="627" spans="1:2" ht="16.8" thickBot="1">
      <c r="A627" s="20" t="s">
        <v>633</v>
      </c>
      <c r="B627" s="21">
        <v>0</v>
      </c>
    </row>
    <row r="628" spans="1:2" ht="16.8" thickBot="1">
      <c r="A628" s="20" t="s">
        <v>634</v>
      </c>
      <c r="B628" s="21">
        <v>0</v>
      </c>
    </row>
    <row r="629" spans="1:2" ht="16.8" thickBot="1">
      <c r="A629" s="20" t="s">
        <v>635</v>
      </c>
      <c r="B629" s="21">
        <v>386</v>
      </c>
    </row>
    <row r="630" spans="1:2" ht="16.8" thickBot="1">
      <c r="A630" s="20" t="s">
        <v>636</v>
      </c>
      <c r="B630" s="27">
        <v>1761</v>
      </c>
    </row>
    <row r="631" spans="1:2" ht="16.8" thickBot="1">
      <c r="A631" s="20" t="s">
        <v>637</v>
      </c>
      <c r="B631" s="21">
        <v>0</v>
      </c>
    </row>
    <row r="632" spans="1:2" ht="16.8" thickBot="1">
      <c r="A632" s="20" t="s">
        <v>638</v>
      </c>
      <c r="B632" s="21">
        <v>0</v>
      </c>
    </row>
    <row r="633" spans="1:2" ht="16.8" thickBot="1">
      <c r="A633" s="20" t="s">
        <v>639</v>
      </c>
      <c r="B633" s="21">
        <v>0</v>
      </c>
    </row>
    <row r="634" spans="1:2" ht="16.8" thickBot="1">
      <c r="A634" s="20" t="s">
        <v>640</v>
      </c>
      <c r="B634" s="21">
        <v>0</v>
      </c>
    </row>
    <row r="635" spans="1:2" ht="16.8" thickBot="1">
      <c r="A635" s="20" t="s">
        <v>641</v>
      </c>
      <c r="B635" s="21">
        <v>-345</v>
      </c>
    </row>
    <row r="636" spans="1:2" ht="16.8" thickBot="1">
      <c r="A636" s="20" t="s">
        <v>642</v>
      </c>
      <c r="B636" s="21">
        <v>200</v>
      </c>
    </row>
    <row r="637" spans="1:2" ht="16.8" thickBot="1">
      <c r="A637" s="20" t="s">
        <v>643</v>
      </c>
      <c r="B637" s="21">
        <v>0</v>
      </c>
    </row>
    <row r="638" spans="1:2" ht="16.8" thickBot="1">
      <c r="A638" s="20" t="s">
        <v>644</v>
      </c>
      <c r="B638" s="21">
        <v>0</v>
      </c>
    </row>
    <row r="639" spans="1:2" ht="16.8" thickBot="1">
      <c r="A639" s="20" t="s">
        <v>645</v>
      </c>
      <c r="B639" s="27">
        <v>-1122</v>
      </c>
    </row>
    <row r="640" spans="1:2" ht="16.8" thickBot="1">
      <c r="A640" s="20" t="s">
        <v>646</v>
      </c>
      <c r="B640" s="21">
        <v>300</v>
      </c>
    </row>
    <row r="641" spans="1:2" ht="16.8" thickBot="1">
      <c r="A641" s="20" t="s">
        <v>647</v>
      </c>
      <c r="B641" s="21">
        <v>-380</v>
      </c>
    </row>
    <row r="642" spans="1:2" ht="16.8" thickBot="1">
      <c r="A642" s="20" t="s">
        <v>648</v>
      </c>
      <c r="B642" s="21">
        <v>120</v>
      </c>
    </row>
    <row r="643" spans="1:2" ht="16.8" thickBot="1">
      <c r="A643" s="20" t="s">
        <v>649</v>
      </c>
      <c r="B643" s="27">
        <v>-1249</v>
      </c>
    </row>
    <row r="644" spans="1:2" ht="16.8" thickBot="1">
      <c r="A644" s="20" t="s">
        <v>650</v>
      </c>
      <c r="B644" s="21">
        <v>0</v>
      </c>
    </row>
    <row r="645" spans="1:2" ht="16.8" thickBot="1">
      <c r="A645" s="20" t="s">
        <v>651</v>
      </c>
      <c r="B645" s="21">
        <v>-250</v>
      </c>
    </row>
    <row r="646" spans="1:2" ht="16.8" thickBot="1">
      <c r="A646" s="20" t="s">
        <v>652</v>
      </c>
      <c r="B646" s="21">
        <v>-300</v>
      </c>
    </row>
    <row r="647" spans="1:2" ht="16.8" thickBot="1">
      <c r="A647" s="20" t="s">
        <v>653</v>
      </c>
      <c r="B647" s="21">
        <v>-450</v>
      </c>
    </row>
    <row r="648" spans="1:2" ht="16.8" thickBot="1">
      <c r="A648" s="20" t="s">
        <v>654</v>
      </c>
      <c r="B648" s="21">
        <v>-165</v>
      </c>
    </row>
    <row r="649" spans="1:2" ht="16.8" thickBot="1">
      <c r="A649" s="20" t="s">
        <v>655</v>
      </c>
      <c r="B649" s="21">
        <v>410</v>
      </c>
    </row>
    <row r="650" spans="1:2" ht="16.8" thickBot="1">
      <c r="A650" s="20" t="s">
        <v>656</v>
      </c>
      <c r="B650" s="27">
        <v>1140</v>
      </c>
    </row>
    <row r="651" spans="1:2" ht="16.8" thickBot="1">
      <c r="A651" s="20" t="s">
        <v>657</v>
      </c>
      <c r="B651" s="27">
        <v>1864</v>
      </c>
    </row>
    <row r="652" spans="1:2" ht="16.8" thickBot="1">
      <c r="A652" s="20" t="s">
        <v>658</v>
      </c>
      <c r="B652" s="27">
        <v>2413</v>
      </c>
    </row>
    <row r="653" spans="1:2" ht="16.8" thickBot="1">
      <c r="A653" s="20" t="s">
        <v>659</v>
      </c>
      <c r="B653" s="21">
        <v>-740</v>
      </c>
    </row>
    <row r="654" spans="1:2" ht="16.8" thickBot="1">
      <c r="A654" s="20" t="s">
        <v>660</v>
      </c>
      <c r="B654" s="21">
        <v>440</v>
      </c>
    </row>
    <row r="655" spans="1:2" ht="16.8" thickBot="1">
      <c r="A655" s="20" t="s">
        <v>661</v>
      </c>
      <c r="B655" s="21">
        <v>-380</v>
      </c>
    </row>
    <row r="656" spans="1:2" ht="16.8" thickBot="1">
      <c r="A656" s="20" t="s">
        <v>662</v>
      </c>
      <c r="B656" s="21">
        <v>-700</v>
      </c>
    </row>
    <row r="657" spans="1:2" ht="16.8" thickBot="1">
      <c r="A657" s="20" t="s">
        <v>663</v>
      </c>
      <c r="B657" s="27">
        <v>1066</v>
      </c>
    </row>
    <row r="658" spans="1:2" ht="16.8" thickBot="1">
      <c r="A658" s="20" t="s">
        <v>664</v>
      </c>
      <c r="B658" s="21">
        <v>275</v>
      </c>
    </row>
    <row r="659" spans="1:2" ht="16.8" thickBot="1">
      <c r="A659" s="20" t="s">
        <v>665</v>
      </c>
      <c r="B659" s="21">
        <v>-940</v>
      </c>
    </row>
    <row r="660" spans="1:2" ht="16.8" thickBot="1">
      <c r="A660" s="20" t="s">
        <v>666</v>
      </c>
      <c r="B660" s="21">
        <v>-611</v>
      </c>
    </row>
    <row r="661" spans="1:2" ht="16.8" thickBot="1">
      <c r="A661" s="20" t="s">
        <v>667</v>
      </c>
      <c r="B661" s="27">
        <v>-1030</v>
      </c>
    </row>
    <row r="662" spans="1:2" ht="16.8" thickBot="1">
      <c r="A662" s="20" t="s">
        <v>668</v>
      </c>
      <c r="B662" s="21">
        <v>-230</v>
      </c>
    </row>
    <row r="663" spans="1:2" ht="16.8" thickBot="1">
      <c r="A663" s="20" t="s">
        <v>669</v>
      </c>
      <c r="B663" s="21">
        <v>-249</v>
      </c>
    </row>
    <row r="664" spans="1:2" ht="16.8" thickBot="1">
      <c r="A664" s="20" t="s">
        <v>670</v>
      </c>
      <c r="B664" s="27">
        <v>1850</v>
      </c>
    </row>
    <row r="665" spans="1:2" ht="16.8" thickBot="1">
      <c r="A665" s="20" t="s">
        <v>671</v>
      </c>
      <c r="B665" s="27">
        <v>-1762</v>
      </c>
    </row>
    <row r="666" spans="1:2" ht="16.8" thickBot="1">
      <c r="A666" s="20" t="s">
        <v>672</v>
      </c>
      <c r="B666" s="27">
        <v>1940</v>
      </c>
    </row>
    <row r="667" spans="1:2" ht="16.8" thickBot="1">
      <c r="A667" s="20" t="s">
        <v>673</v>
      </c>
      <c r="B667" s="21">
        <v>-170</v>
      </c>
    </row>
    <row r="668" spans="1:2" ht="16.8" thickBot="1">
      <c r="A668" s="20" t="s">
        <v>674</v>
      </c>
      <c r="B668" s="27">
        <v>-2244</v>
      </c>
    </row>
    <row r="669" spans="1:2" ht="16.8" thickBot="1">
      <c r="A669" s="20" t="s">
        <v>675</v>
      </c>
      <c r="B669" s="27">
        <v>-1020</v>
      </c>
    </row>
    <row r="670" spans="1:2" ht="16.8" thickBot="1">
      <c r="A670" s="20" t="s">
        <v>676</v>
      </c>
      <c r="B670" s="27">
        <v>3568</v>
      </c>
    </row>
    <row r="671" spans="1:2" ht="16.8" thickBot="1">
      <c r="A671" s="20" t="s">
        <v>677</v>
      </c>
      <c r="B671" s="27">
        <v>1220</v>
      </c>
    </row>
    <row r="672" spans="1:2" ht="16.8" thickBot="1">
      <c r="A672" s="20" t="s">
        <v>678</v>
      </c>
      <c r="B672" s="27">
        <v>-1220</v>
      </c>
    </row>
    <row r="673" spans="1:2" ht="16.8" thickBot="1">
      <c r="A673" s="20" t="s">
        <v>679</v>
      </c>
      <c r="B673" s="21">
        <v>330</v>
      </c>
    </row>
    <row r="674" spans="1:2" ht="16.8" thickBot="1">
      <c r="A674" s="20" t="s">
        <v>680</v>
      </c>
      <c r="B674" s="21">
        <v>320</v>
      </c>
    </row>
    <row r="675" spans="1:2" ht="16.8" thickBot="1">
      <c r="A675" s="20" t="s">
        <v>681</v>
      </c>
      <c r="B675" s="27">
        <v>3433</v>
      </c>
    </row>
    <row r="676" spans="1:2" ht="16.8" thickBot="1">
      <c r="A676" s="20" t="s">
        <v>682</v>
      </c>
      <c r="B676" s="21">
        <v>-770</v>
      </c>
    </row>
    <row r="677" spans="1:2" ht="16.8" thickBot="1">
      <c r="A677" s="20" t="s">
        <v>683</v>
      </c>
      <c r="B677" s="27">
        <v>-3390</v>
      </c>
    </row>
    <row r="678" spans="1:2" ht="16.8" thickBot="1">
      <c r="A678" s="20" t="s">
        <v>684</v>
      </c>
      <c r="B678" s="21">
        <v>985</v>
      </c>
    </row>
    <row r="679" spans="1:2" ht="16.8" thickBot="1">
      <c r="A679" s="20" t="s">
        <v>685</v>
      </c>
      <c r="B679" s="27">
        <v>-5666</v>
      </c>
    </row>
    <row r="680" spans="1:2" ht="16.8" thickBot="1">
      <c r="A680" s="20" t="s">
        <v>686</v>
      </c>
      <c r="B680" s="27">
        <v>-3524</v>
      </c>
    </row>
    <row r="681" spans="1:2" ht="16.8" thickBot="1">
      <c r="A681" s="20" t="s">
        <v>687</v>
      </c>
      <c r="B681" s="27">
        <v>1319</v>
      </c>
    </row>
    <row r="682" spans="1:2" ht="16.8" thickBot="1">
      <c r="A682" s="20" t="s">
        <v>688</v>
      </c>
      <c r="B682" s="27">
        <v>1790</v>
      </c>
    </row>
    <row r="683" spans="1:2" ht="16.8" thickBot="1">
      <c r="A683" s="20" t="s">
        <v>689</v>
      </c>
      <c r="B683" s="21">
        <v>630</v>
      </c>
    </row>
    <row r="684" spans="1:2" ht="16.8" thickBot="1">
      <c r="A684" s="20" t="s">
        <v>690</v>
      </c>
      <c r="B684" s="21">
        <v>-390</v>
      </c>
    </row>
    <row r="685" spans="1:2" ht="16.8" thickBot="1">
      <c r="A685" s="20" t="s">
        <v>691</v>
      </c>
      <c r="B685" s="27">
        <v>-1060</v>
      </c>
    </row>
    <row r="686" spans="1:2" ht="16.8" thickBot="1">
      <c r="A686" s="20" t="s">
        <v>692</v>
      </c>
      <c r="B686" s="21">
        <v>139</v>
      </c>
    </row>
    <row r="687" spans="1:2" ht="16.8" thickBot="1">
      <c r="A687" s="20" t="s">
        <v>693</v>
      </c>
      <c r="B687" s="27">
        <v>2389</v>
      </c>
    </row>
    <row r="688" spans="1:2" ht="16.8" thickBot="1">
      <c r="A688" s="20" t="s">
        <v>694</v>
      </c>
      <c r="B688" s="21">
        <v>-100</v>
      </c>
    </row>
    <row r="689" spans="1:2" ht="16.8" thickBot="1">
      <c r="A689" s="20" t="s">
        <v>695</v>
      </c>
      <c r="B689" s="21">
        <v>-760</v>
      </c>
    </row>
    <row r="690" spans="1:2" ht="16.8" thickBot="1">
      <c r="A690" s="20" t="s">
        <v>696</v>
      </c>
      <c r="B690" s="21">
        <v>760</v>
      </c>
    </row>
    <row r="691" spans="1:2" ht="16.8" thickBot="1">
      <c r="A691" s="20" t="s">
        <v>697</v>
      </c>
      <c r="B691" s="27">
        <v>1770</v>
      </c>
    </row>
    <row r="692" spans="1:2" ht="16.8" thickBot="1">
      <c r="A692" s="20" t="s">
        <v>698</v>
      </c>
      <c r="B692" s="27">
        <v>3560</v>
      </c>
    </row>
    <row r="693" spans="1:2" ht="16.8" thickBot="1">
      <c r="A693" s="20" t="s">
        <v>699</v>
      </c>
      <c r="B693" s="27">
        <v>-1250</v>
      </c>
    </row>
    <row r="694" spans="1:2" ht="16.8" thickBot="1">
      <c r="A694" s="20" t="s">
        <v>700</v>
      </c>
      <c r="B694" s="27">
        <v>2186</v>
      </c>
    </row>
    <row r="695" spans="1:2" ht="16.8" thickBot="1">
      <c r="A695" s="20" t="s">
        <v>701</v>
      </c>
      <c r="B695" s="21">
        <v>-550</v>
      </c>
    </row>
    <row r="696" spans="1:2" ht="16.8" thickBot="1">
      <c r="A696" s="20" t="s">
        <v>702</v>
      </c>
      <c r="B696" s="21">
        <v>630</v>
      </c>
    </row>
    <row r="697" spans="1:2" ht="16.8" thickBot="1">
      <c r="A697" s="20" t="s">
        <v>703</v>
      </c>
      <c r="B697" s="27">
        <v>2410</v>
      </c>
    </row>
    <row r="698" spans="1:2" ht="16.8" thickBot="1">
      <c r="A698" s="20" t="s">
        <v>704</v>
      </c>
      <c r="B698" s="21">
        <v>-849</v>
      </c>
    </row>
    <row r="699" spans="1:2" ht="16.8" thickBot="1">
      <c r="A699" s="20" t="s">
        <v>705</v>
      </c>
      <c r="B699" s="27">
        <v>1792</v>
      </c>
    </row>
    <row r="700" spans="1:2" ht="16.8" thickBot="1">
      <c r="A700" s="20" t="s">
        <v>706</v>
      </c>
      <c r="B700" s="21">
        <v>-640</v>
      </c>
    </row>
    <row r="701" spans="1:2" ht="16.8" thickBot="1">
      <c r="A701" s="20" t="s">
        <v>707</v>
      </c>
      <c r="B701" s="21">
        <v>767</v>
      </c>
    </row>
    <row r="702" spans="1:2" ht="16.8" thickBot="1">
      <c r="A702" s="20" t="s">
        <v>708</v>
      </c>
      <c r="B702" s="27">
        <v>-2590</v>
      </c>
    </row>
    <row r="703" spans="1:2" ht="16.8" thickBot="1">
      <c r="A703" s="20" t="s">
        <v>709</v>
      </c>
      <c r="B703" s="27">
        <v>-1678</v>
      </c>
    </row>
    <row r="704" spans="1:2" ht="16.8" thickBot="1">
      <c r="A704" s="20" t="s">
        <v>710</v>
      </c>
      <c r="B704" s="21">
        <v>320</v>
      </c>
    </row>
    <row r="705" spans="1:2" ht="16.8" thickBot="1">
      <c r="A705" s="20" t="s">
        <v>711</v>
      </c>
      <c r="B705" s="21">
        <v>970</v>
      </c>
    </row>
    <row r="706" spans="1:2" ht="16.8" thickBot="1">
      <c r="A706" s="20" t="s">
        <v>712</v>
      </c>
      <c r="B706" s="27">
        <v>1940</v>
      </c>
    </row>
    <row r="707" spans="1:2" ht="16.8" thickBot="1">
      <c r="A707" s="20" t="s">
        <v>713</v>
      </c>
      <c r="B707" s="27">
        <v>1060</v>
      </c>
    </row>
    <row r="708" spans="1:2" ht="16.8" thickBot="1">
      <c r="A708" s="20" t="s">
        <v>714</v>
      </c>
      <c r="B708" s="27">
        <v>-4130</v>
      </c>
    </row>
    <row r="709" spans="1:2" ht="16.8" thickBot="1">
      <c r="A709" s="20" t="s">
        <v>715</v>
      </c>
      <c r="B709" s="27">
        <v>-1764</v>
      </c>
    </row>
    <row r="710" spans="1:2" ht="16.8" thickBot="1">
      <c r="A710" s="20" t="s">
        <v>716</v>
      </c>
      <c r="B710" s="27">
        <v>-1020</v>
      </c>
    </row>
    <row r="711" spans="1:2" ht="16.8" thickBot="1">
      <c r="A711" s="20" t="s">
        <v>717</v>
      </c>
      <c r="B711" s="27">
        <v>1405</v>
      </c>
    </row>
    <row r="712" spans="1:2" ht="16.8" thickBot="1">
      <c r="A712" s="20" t="s">
        <v>718</v>
      </c>
      <c r="B712" s="27">
        <v>2170</v>
      </c>
    </row>
    <row r="713" spans="1:2" ht="16.8" thickBot="1">
      <c r="A713" s="20" t="s">
        <v>719</v>
      </c>
      <c r="B713" s="21">
        <v>930</v>
      </c>
    </row>
    <row r="714" spans="1:2" ht="16.8" thickBot="1">
      <c r="A714" s="20" t="s">
        <v>720</v>
      </c>
      <c r="B714" s="27">
        <v>-2200</v>
      </c>
    </row>
    <row r="715" spans="1:2" ht="16.8" thickBot="1">
      <c r="A715" s="20" t="s">
        <v>721</v>
      </c>
      <c r="B715" s="21">
        <v>661</v>
      </c>
    </row>
    <row r="716" spans="1:2" ht="16.8" thickBot="1">
      <c r="A716" s="20" t="s">
        <v>722</v>
      </c>
      <c r="B716" s="21">
        <v>180</v>
      </c>
    </row>
    <row r="717" spans="1:2" ht="16.8" thickBot="1">
      <c r="A717" s="20" t="s">
        <v>723</v>
      </c>
      <c r="B717" s="21">
        <v>-60</v>
      </c>
    </row>
    <row r="718" spans="1:2" ht="16.8" thickBot="1">
      <c r="A718" s="20" t="s">
        <v>724</v>
      </c>
      <c r="B718" s="27">
        <v>-1210</v>
      </c>
    </row>
    <row r="719" spans="1:2" ht="16.8" thickBot="1">
      <c r="A719" s="20" t="s">
        <v>725</v>
      </c>
      <c r="B719" s="21">
        <v>570</v>
      </c>
    </row>
    <row r="720" spans="1:2" ht="16.8" thickBot="1">
      <c r="A720" s="20" t="s">
        <v>726</v>
      </c>
      <c r="B720" s="21">
        <v>440</v>
      </c>
    </row>
    <row r="721" spans="1:2" ht="16.8" thickBot="1">
      <c r="A721" s="20" t="s">
        <v>727</v>
      </c>
      <c r="B721" s="21">
        <v>660</v>
      </c>
    </row>
    <row r="722" spans="1:2" ht="16.8" thickBot="1">
      <c r="A722" s="20" t="s">
        <v>728</v>
      </c>
      <c r="B722" s="21">
        <v>80</v>
      </c>
    </row>
    <row r="723" spans="1:2" ht="16.8" thickBot="1">
      <c r="A723" s="20" t="s">
        <v>729</v>
      </c>
      <c r="B723" s="21">
        <v>670</v>
      </c>
    </row>
    <row r="724" spans="1:2" ht="16.8" thickBot="1">
      <c r="A724" s="20" t="s">
        <v>730</v>
      </c>
      <c r="B724" s="27">
        <v>2442</v>
      </c>
    </row>
    <row r="725" spans="1:2" ht="16.8" thickBot="1">
      <c r="A725" s="20" t="s">
        <v>731</v>
      </c>
      <c r="B725" s="21">
        <v>-290</v>
      </c>
    </row>
    <row r="726" spans="1:2" ht="16.8" thickBot="1">
      <c r="A726" s="20" t="s">
        <v>732</v>
      </c>
      <c r="B726" s="21">
        <v>-970</v>
      </c>
    </row>
    <row r="727" spans="1:2" ht="16.8" thickBot="1">
      <c r="A727" s="20" t="s">
        <v>733</v>
      </c>
      <c r="B727" s="27">
        <v>-2630</v>
      </c>
    </row>
    <row r="728" spans="1:2" ht="16.8" thickBot="1">
      <c r="A728" s="20" t="s">
        <v>734</v>
      </c>
      <c r="B728" s="27">
        <v>2240</v>
      </c>
    </row>
    <row r="729" spans="1:2" ht="16.8" thickBot="1">
      <c r="A729" s="20" t="s">
        <v>735</v>
      </c>
      <c r="B729" s="21">
        <v>-250</v>
      </c>
    </row>
    <row r="730" spans="1:2" ht="16.8" thickBot="1">
      <c r="A730" s="20" t="s">
        <v>736</v>
      </c>
      <c r="B730" s="27">
        <v>2175</v>
      </c>
    </row>
    <row r="731" spans="1:2" ht="16.8" thickBot="1">
      <c r="A731" s="20" t="s">
        <v>737</v>
      </c>
      <c r="B731" s="21">
        <v>730</v>
      </c>
    </row>
    <row r="732" spans="1:2" ht="16.8" thickBot="1">
      <c r="A732" s="20" t="s">
        <v>738</v>
      </c>
      <c r="B732" s="21">
        <v>-650</v>
      </c>
    </row>
    <row r="733" spans="1:2" ht="16.8" thickBot="1">
      <c r="A733" s="20" t="s">
        <v>739</v>
      </c>
      <c r="B733" s="27">
        <v>1300</v>
      </c>
    </row>
    <row r="734" spans="1:2" ht="16.8" thickBot="1">
      <c r="A734" s="20" t="s">
        <v>740</v>
      </c>
      <c r="B734" s="27">
        <v>1080</v>
      </c>
    </row>
    <row r="735" spans="1:2" ht="16.8" thickBot="1">
      <c r="A735" s="20" t="s">
        <v>741</v>
      </c>
      <c r="B735" s="27">
        <v>1467</v>
      </c>
    </row>
    <row r="736" spans="1:2" ht="16.8" thickBot="1">
      <c r="A736" s="20" t="s">
        <v>742</v>
      </c>
      <c r="B736" s="21">
        <v>-242</v>
      </c>
    </row>
    <row r="737" spans="1:2" ht="16.8" thickBot="1">
      <c r="A737" s="20" t="s">
        <v>743</v>
      </c>
      <c r="B737" s="21">
        <v>-780</v>
      </c>
    </row>
    <row r="738" spans="1:2" ht="16.8" thickBot="1">
      <c r="A738" s="20" t="s">
        <v>744</v>
      </c>
      <c r="B738" s="27">
        <v>-1420</v>
      </c>
    </row>
    <row r="739" spans="1:2" ht="16.8" thickBot="1">
      <c r="A739" s="20" t="s">
        <v>745</v>
      </c>
      <c r="B739" s="21">
        <v>410</v>
      </c>
    </row>
    <row r="740" spans="1:2" ht="16.8" thickBot="1">
      <c r="A740" s="20" t="s">
        <v>746</v>
      </c>
      <c r="B740" s="21">
        <v>897</v>
      </c>
    </row>
    <row r="741" spans="1:2" ht="16.8" thickBot="1">
      <c r="A741" s="20" t="s">
        <v>747</v>
      </c>
      <c r="B741" s="21">
        <v>550</v>
      </c>
    </row>
    <row r="742" spans="1:2" ht="16.8" thickBot="1">
      <c r="A742" s="20" t="s">
        <v>748</v>
      </c>
      <c r="B742" s="21">
        <v>220</v>
      </c>
    </row>
    <row r="743" spans="1:2" ht="16.8" thickBot="1">
      <c r="A743" s="20" t="s">
        <v>749</v>
      </c>
      <c r="B743" s="27">
        <v>-2602</v>
      </c>
    </row>
    <row r="744" spans="1:2" ht="16.8" thickBot="1">
      <c r="A744" s="20" t="s">
        <v>750</v>
      </c>
      <c r="B744" s="27">
        <v>-1156</v>
      </c>
    </row>
    <row r="745" spans="1:2" ht="16.8" thickBot="1">
      <c r="A745" s="20" t="s">
        <v>751</v>
      </c>
      <c r="B745" s="21">
        <v>369</v>
      </c>
    </row>
    <row r="746" spans="1:2" ht="16.8" thickBot="1">
      <c r="A746" s="20" t="s">
        <v>752</v>
      </c>
      <c r="B746" s="21">
        <v>444</v>
      </c>
    </row>
    <row r="747" spans="1:2" ht="16.8" thickBot="1">
      <c r="A747" s="20" t="s">
        <v>753</v>
      </c>
      <c r="B747" s="21">
        <v>736</v>
      </c>
    </row>
    <row r="748" spans="1:2" ht="16.8" thickBot="1">
      <c r="A748" s="20" t="s">
        <v>754</v>
      </c>
      <c r="B748" s="27">
        <v>-4032</v>
      </c>
    </row>
    <row r="749" spans="1:2" ht="16.8" thickBot="1">
      <c r="A749" s="20" t="s">
        <v>755</v>
      </c>
      <c r="B749" s="27">
        <v>-1630</v>
      </c>
    </row>
    <row r="750" spans="1:2" ht="16.8" thickBot="1">
      <c r="A750" s="20" t="s">
        <v>756</v>
      </c>
      <c r="B750" s="27">
        <v>-2080</v>
      </c>
    </row>
    <row r="751" spans="1:2" ht="16.8" thickBot="1">
      <c r="A751" s="20" t="s">
        <v>757</v>
      </c>
      <c r="B751" s="27">
        <v>-1840</v>
      </c>
    </row>
    <row r="752" spans="1:2" ht="16.8" thickBot="1">
      <c r="A752" s="20" t="s">
        <v>758</v>
      </c>
      <c r="B752" s="27">
        <v>-3699</v>
      </c>
    </row>
    <row r="753" spans="1:2" ht="16.8" thickBot="1">
      <c r="A753" s="20" t="s">
        <v>759</v>
      </c>
      <c r="B753" s="21">
        <v>-518</v>
      </c>
    </row>
    <row r="754" spans="1:2" ht="16.8" thickBot="1">
      <c r="A754" s="20" t="s">
        <v>760</v>
      </c>
      <c r="B754" s="27">
        <v>1180</v>
      </c>
    </row>
    <row r="755" spans="1:2" ht="16.8" thickBot="1">
      <c r="A755" s="20" t="s">
        <v>761</v>
      </c>
      <c r="B755" s="21">
        <v>250</v>
      </c>
    </row>
    <row r="756" spans="1:2" ht="16.8" thickBot="1">
      <c r="A756" s="20" t="s">
        <v>762</v>
      </c>
      <c r="B756" s="21">
        <v>20</v>
      </c>
    </row>
    <row r="757" spans="1:2" ht="16.8" thickBot="1">
      <c r="A757" s="20" t="s">
        <v>763</v>
      </c>
      <c r="B757" s="27">
        <v>1190</v>
      </c>
    </row>
    <row r="758" spans="1:2" ht="16.8" thickBot="1">
      <c r="A758" s="20" t="s">
        <v>764</v>
      </c>
      <c r="B758" s="27">
        <v>1470</v>
      </c>
    </row>
    <row r="759" spans="1:2" ht="16.8" thickBot="1">
      <c r="A759" s="20" t="s">
        <v>765</v>
      </c>
      <c r="B759" s="27">
        <v>1070</v>
      </c>
    </row>
    <row r="760" spans="1:2" ht="16.8" thickBot="1">
      <c r="A760" s="20" t="s">
        <v>766</v>
      </c>
      <c r="B760" s="21">
        <v>176</v>
      </c>
    </row>
    <row r="761" spans="1:2" ht="16.8" thickBot="1">
      <c r="A761" s="20" t="s">
        <v>767</v>
      </c>
      <c r="B761" s="27">
        <v>1070</v>
      </c>
    </row>
    <row r="762" spans="1:2" ht="16.8" thickBot="1">
      <c r="A762" s="20" t="s">
        <v>768</v>
      </c>
      <c r="B762" s="21">
        <v>-720</v>
      </c>
    </row>
    <row r="763" spans="1:2" ht="16.8" thickBot="1">
      <c r="A763" s="20" t="s">
        <v>769</v>
      </c>
      <c r="B763" s="21">
        <v>664</v>
      </c>
    </row>
    <row r="764" spans="1:2" ht="16.8" thickBot="1">
      <c r="A764" s="20" t="s">
        <v>770</v>
      </c>
      <c r="B764" s="21">
        <v>61</v>
      </c>
    </row>
    <row r="765" spans="1:2" ht="16.8" thickBot="1">
      <c r="A765" s="20" t="s">
        <v>771</v>
      </c>
      <c r="B765" s="27">
        <v>-1050</v>
      </c>
    </row>
    <row r="766" spans="1:2" ht="16.8" thickBot="1">
      <c r="A766" s="20" t="s">
        <v>772</v>
      </c>
      <c r="B766" s="27">
        <v>2030</v>
      </c>
    </row>
    <row r="767" spans="1:2" ht="16.8" thickBot="1">
      <c r="A767" s="20" t="s">
        <v>773</v>
      </c>
      <c r="B767" s="21">
        <v>-20</v>
      </c>
    </row>
    <row r="768" spans="1:2" ht="16.8" thickBot="1">
      <c r="A768" s="20" t="s">
        <v>774</v>
      </c>
      <c r="B768" s="21">
        <v>335</v>
      </c>
    </row>
    <row r="769" spans="1:2" ht="16.8" thickBot="1">
      <c r="A769" s="20" t="s">
        <v>775</v>
      </c>
      <c r="B769" s="21">
        <v>-780</v>
      </c>
    </row>
    <row r="770" spans="1:2" ht="16.8" thickBot="1">
      <c r="A770" s="20" t="s">
        <v>776</v>
      </c>
      <c r="B770" s="21">
        <v>-210</v>
      </c>
    </row>
    <row r="771" spans="1:2" ht="16.8" thickBot="1">
      <c r="A771" s="20" t="s">
        <v>777</v>
      </c>
      <c r="B771" s="21">
        <v>440</v>
      </c>
    </row>
    <row r="772" spans="1:2" ht="16.8" thickBot="1">
      <c r="A772" s="20" t="s">
        <v>778</v>
      </c>
      <c r="B772" s="21">
        <v>360</v>
      </c>
    </row>
    <row r="773" spans="1:2" ht="16.8" thickBot="1">
      <c r="A773" s="20" t="s">
        <v>779</v>
      </c>
      <c r="B773" s="21">
        <v>-829</v>
      </c>
    </row>
    <row r="774" spans="1:2" ht="16.8" thickBot="1">
      <c r="A774" s="20" t="s">
        <v>780</v>
      </c>
      <c r="B774" s="27">
        <v>-1000</v>
      </c>
    </row>
    <row r="775" spans="1:2" ht="16.8" thickBot="1">
      <c r="A775" s="20" t="s">
        <v>781</v>
      </c>
      <c r="B775" s="27">
        <v>-3919</v>
      </c>
    </row>
    <row r="776" spans="1:2" ht="16.8" thickBot="1">
      <c r="A776" s="20" t="s">
        <v>782</v>
      </c>
      <c r="B776" s="27">
        <v>1128</v>
      </c>
    </row>
    <row r="777" spans="1:2" ht="16.8" thickBot="1">
      <c r="A777" s="20" t="s">
        <v>783</v>
      </c>
      <c r="B777" s="27">
        <v>3074</v>
      </c>
    </row>
    <row r="778" spans="1:2" ht="16.8" thickBot="1">
      <c r="A778" s="20" t="s">
        <v>784</v>
      </c>
      <c r="B778" s="21">
        <v>-567</v>
      </c>
    </row>
    <row r="779" spans="1:2" ht="16.8" thickBot="1">
      <c r="A779" s="20" t="s">
        <v>785</v>
      </c>
      <c r="B779" s="21">
        <v>390</v>
      </c>
    </row>
    <row r="780" spans="1:2" ht="16.8" thickBot="1">
      <c r="A780" s="20" t="s">
        <v>786</v>
      </c>
      <c r="B780" s="27">
        <v>1303</v>
      </c>
    </row>
    <row r="781" spans="1:2" ht="16.8" thickBot="1">
      <c r="A781" s="20" t="s">
        <v>787</v>
      </c>
      <c r="B781" s="27">
        <v>6508</v>
      </c>
    </row>
    <row r="782" spans="1:2" ht="16.8" thickBot="1">
      <c r="A782" s="20" t="s">
        <v>788</v>
      </c>
      <c r="B782" s="21">
        <v>10</v>
      </c>
    </row>
    <row r="783" spans="1:2" ht="16.8" thickBot="1">
      <c r="A783" s="20" t="s">
        <v>789</v>
      </c>
      <c r="B783" s="27">
        <v>3160</v>
      </c>
    </row>
    <row r="784" spans="1:2" ht="16.8" thickBot="1">
      <c r="A784" s="20" t="s">
        <v>790</v>
      </c>
      <c r="B784" s="21">
        <v>360</v>
      </c>
    </row>
    <row r="785" spans="1:2" ht="16.8" thickBot="1">
      <c r="A785" s="20" t="s">
        <v>791</v>
      </c>
      <c r="B785" s="27">
        <v>1850</v>
      </c>
    </row>
    <row r="786" spans="1:2" ht="16.8" thickBot="1">
      <c r="A786" s="20" t="s">
        <v>792</v>
      </c>
      <c r="B786" s="27">
        <v>3413</v>
      </c>
    </row>
    <row r="787" spans="1:2" ht="16.8" thickBot="1">
      <c r="A787" s="20" t="s">
        <v>793</v>
      </c>
      <c r="B787" s="27">
        <v>-1638</v>
      </c>
    </row>
    <row r="788" spans="1:2" ht="16.8" thickBot="1">
      <c r="A788" s="20" t="s">
        <v>794</v>
      </c>
      <c r="B788" s="21">
        <v>470</v>
      </c>
    </row>
    <row r="789" spans="1:2" ht="16.8" thickBot="1">
      <c r="A789" s="20" t="s">
        <v>795</v>
      </c>
      <c r="B789" s="27">
        <v>-1266</v>
      </c>
    </row>
    <row r="790" spans="1:2" ht="16.8" thickBot="1">
      <c r="A790" s="20" t="s">
        <v>796</v>
      </c>
      <c r="B790" s="27">
        <v>2169</v>
      </c>
    </row>
    <row r="791" spans="1:2" ht="16.8" thickBot="1">
      <c r="A791" s="20" t="s">
        <v>797</v>
      </c>
      <c r="B791" s="21">
        <v>-139</v>
      </c>
    </row>
    <row r="792" spans="1:2" ht="16.8" thickBot="1">
      <c r="A792" s="20" t="s">
        <v>798</v>
      </c>
      <c r="B792" s="27">
        <v>-1950</v>
      </c>
    </row>
    <row r="793" spans="1:2" ht="16.8" thickBot="1">
      <c r="A793" s="20" t="s">
        <v>799</v>
      </c>
      <c r="B793" s="21">
        <v>820</v>
      </c>
    </row>
    <row r="794" spans="1:2" ht="16.8" thickBot="1">
      <c r="A794" s="20" t="s">
        <v>800</v>
      </c>
      <c r="B794" s="27">
        <v>1060</v>
      </c>
    </row>
    <row r="795" spans="1:2" ht="16.8" thickBot="1">
      <c r="A795" s="20" t="s">
        <v>801</v>
      </c>
      <c r="B795" s="27">
        <v>1448</v>
      </c>
    </row>
    <row r="796" spans="1:2" ht="16.8" thickBot="1">
      <c r="A796" s="20" t="s">
        <v>802</v>
      </c>
      <c r="B796" s="21">
        <v>-399</v>
      </c>
    </row>
    <row r="797" spans="1:2" ht="16.8" thickBot="1">
      <c r="A797" s="20" t="s">
        <v>803</v>
      </c>
      <c r="B797" s="27">
        <v>2039</v>
      </c>
    </row>
    <row r="798" spans="1:2" ht="16.8" thickBot="1">
      <c r="A798" s="20" t="s">
        <v>804</v>
      </c>
      <c r="B798" s="27">
        <v>-1480</v>
      </c>
    </row>
    <row r="799" spans="1:2" ht="16.8" thickBot="1">
      <c r="A799" s="20" t="s">
        <v>805</v>
      </c>
      <c r="B799" s="21">
        <v>-885</v>
      </c>
    </row>
    <row r="800" spans="1:2" ht="16.8" thickBot="1">
      <c r="A800" s="20" t="s">
        <v>806</v>
      </c>
      <c r="B800" s="27">
        <v>1795</v>
      </c>
    </row>
    <row r="801" spans="1:2" ht="16.8" thickBot="1">
      <c r="A801" s="20" t="s">
        <v>807</v>
      </c>
      <c r="B801" s="27">
        <v>1548</v>
      </c>
    </row>
    <row r="802" spans="1:2" ht="16.8" thickBot="1">
      <c r="A802" s="20" t="s">
        <v>808</v>
      </c>
      <c r="B802" s="21">
        <v>-296</v>
      </c>
    </row>
    <row r="803" spans="1:2" ht="16.8" thickBot="1">
      <c r="A803" s="20" t="s">
        <v>809</v>
      </c>
      <c r="B803" s="21">
        <v>893</v>
      </c>
    </row>
    <row r="804" spans="1:2" ht="16.8" thickBot="1">
      <c r="A804" s="20" t="s">
        <v>810</v>
      </c>
      <c r="B804" s="27">
        <v>-3360</v>
      </c>
    </row>
    <row r="805" spans="1:2" ht="16.8" thickBot="1">
      <c r="A805" s="20" t="s">
        <v>811</v>
      </c>
      <c r="B805" s="27">
        <v>-2720</v>
      </c>
    </row>
    <row r="806" spans="1:2" ht="16.8" thickBot="1">
      <c r="A806" s="20" t="s">
        <v>812</v>
      </c>
      <c r="B806" s="27">
        <v>2575</v>
      </c>
    </row>
    <row r="807" spans="1:2" ht="16.8" thickBot="1">
      <c r="A807" s="20" t="s">
        <v>813</v>
      </c>
      <c r="B807" s="27">
        <v>-3470</v>
      </c>
    </row>
    <row r="808" spans="1:2" ht="16.8" thickBot="1">
      <c r="A808" s="20" t="s">
        <v>814</v>
      </c>
      <c r="B808" s="27">
        <v>4814</v>
      </c>
    </row>
    <row r="809" spans="1:2" ht="16.8" thickBot="1">
      <c r="A809" s="20" t="s">
        <v>815</v>
      </c>
      <c r="B809" s="27">
        <v>3475</v>
      </c>
    </row>
    <row r="810" spans="1:2" ht="16.8" thickBot="1">
      <c r="A810" s="20" t="s">
        <v>816</v>
      </c>
      <c r="B810" s="27">
        <v>-2409</v>
      </c>
    </row>
    <row r="811" spans="1:2" ht="16.8" thickBot="1">
      <c r="A811" s="20" t="s">
        <v>817</v>
      </c>
      <c r="B811" s="21">
        <v>-829</v>
      </c>
    </row>
    <row r="812" spans="1:2" ht="16.8" thickBot="1">
      <c r="A812" s="20" t="s">
        <v>818</v>
      </c>
      <c r="B812" s="27">
        <v>-3680</v>
      </c>
    </row>
    <row r="813" spans="1:2" ht="16.8" thickBot="1">
      <c r="A813" s="20" t="s">
        <v>819</v>
      </c>
      <c r="B813" s="27">
        <v>2940</v>
      </c>
    </row>
    <row r="814" spans="1:2" ht="16.8" thickBot="1">
      <c r="A814" s="20" t="s">
        <v>820</v>
      </c>
      <c r="B814" s="21">
        <v>600</v>
      </c>
    </row>
    <row r="815" spans="1:2" ht="16.8" thickBot="1">
      <c r="A815" s="20" t="s">
        <v>821</v>
      </c>
      <c r="B815" s="27">
        <v>1040</v>
      </c>
    </row>
    <row r="816" spans="1:2" ht="16.8" thickBot="1">
      <c r="A816" s="20" t="s">
        <v>822</v>
      </c>
      <c r="B816" s="27">
        <v>4920</v>
      </c>
    </row>
    <row r="817" spans="1:2" ht="16.8" thickBot="1">
      <c r="A817" s="20" t="s">
        <v>823</v>
      </c>
      <c r="B817" s="27">
        <v>-2070</v>
      </c>
    </row>
    <row r="818" spans="1:2" ht="16.8" thickBot="1">
      <c r="A818" s="20" t="s">
        <v>824</v>
      </c>
      <c r="B818" s="27">
        <v>2381</v>
      </c>
    </row>
    <row r="819" spans="1:2" ht="16.8" thickBot="1">
      <c r="A819" s="20" t="s">
        <v>825</v>
      </c>
      <c r="B819" s="27">
        <v>3111</v>
      </c>
    </row>
    <row r="820" spans="1:2" ht="16.8" thickBot="1">
      <c r="A820" s="20" t="s">
        <v>826</v>
      </c>
      <c r="B820" s="27">
        <v>2679</v>
      </c>
    </row>
    <row r="821" spans="1:2" ht="16.8" thickBot="1">
      <c r="A821" s="20" t="s">
        <v>827</v>
      </c>
      <c r="B821" s="27">
        <v>5585</v>
      </c>
    </row>
    <row r="822" spans="1:2" ht="16.8" thickBot="1">
      <c r="A822" s="20" t="s">
        <v>828</v>
      </c>
      <c r="B822" s="21">
        <v>-634</v>
      </c>
    </row>
    <row r="823" spans="1:2" ht="16.8" thickBot="1">
      <c r="A823" s="20" t="s">
        <v>829</v>
      </c>
      <c r="B823" s="27">
        <v>1250</v>
      </c>
    </row>
    <row r="824" spans="1:2" ht="16.8" thickBot="1">
      <c r="A824" s="20" t="s">
        <v>830</v>
      </c>
      <c r="B824" s="27">
        <v>1814</v>
      </c>
    </row>
    <row r="825" spans="1:2" ht="16.8" thickBot="1">
      <c r="A825" s="20" t="s">
        <v>831</v>
      </c>
      <c r="B825" s="21">
        <v>592</v>
      </c>
    </row>
    <row r="826" spans="1:2" ht="16.8" thickBot="1">
      <c r="A826" s="20" t="s">
        <v>832</v>
      </c>
      <c r="B826" s="27">
        <v>-1971</v>
      </c>
    </row>
    <row r="827" spans="1:2" ht="16.8" thickBot="1">
      <c r="A827" s="20" t="s">
        <v>833</v>
      </c>
      <c r="B827" s="27">
        <v>1006</v>
      </c>
    </row>
    <row r="828" spans="1:2" ht="16.8" thickBot="1">
      <c r="A828" s="20" t="s">
        <v>834</v>
      </c>
      <c r="B828" s="21">
        <v>-50</v>
      </c>
    </row>
    <row r="829" spans="1:2" ht="16.8" thickBot="1">
      <c r="A829" s="20" t="s">
        <v>835</v>
      </c>
      <c r="B829" s="27">
        <v>-2511</v>
      </c>
    </row>
    <row r="830" spans="1:2" ht="16.8" thickBot="1">
      <c r="A830" s="20" t="s">
        <v>836</v>
      </c>
      <c r="B830" s="27">
        <v>2798</v>
      </c>
    </row>
    <row r="831" spans="1:2" ht="16.8" thickBot="1">
      <c r="A831" s="20" t="s">
        <v>837</v>
      </c>
      <c r="B831" s="27">
        <v>4027</v>
      </c>
    </row>
    <row r="832" spans="1:2" ht="16.8" thickBot="1">
      <c r="A832" s="20" t="s">
        <v>838</v>
      </c>
      <c r="B832" s="27">
        <v>-6334</v>
      </c>
    </row>
    <row r="833" spans="1:2" ht="16.8" thickBot="1">
      <c r="A833" s="20" t="s">
        <v>839</v>
      </c>
      <c r="B833" s="21">
        <v>610</v>
      </c>
    </row>
    <row r="834" spans="1:2" ht="16.8" thickBot="1">
      <c r="A834" s="20" t="s">
        <v>840</v>
      </c>
      <c r="B834" s="21">
        <v>-636</v>
      </c>
    </row>
    <row r="835" spans="1:2" ht="16.8" thickBot="1">
      <c r="A835" s="20" t="s">
        <v>841</v>
      </c>
      <c r="B835" s="27">
        <v>1127</v>
      </c>
    </row>
    <row r="836" spans="1:2" ht="16.8" thickBot="1">
      <c r="A836" s="20" t="s">
        <v>842</v>
      </c>
      <c r="B836" s="21">
        <v>360</v>
      </c>
    </row>
    <row r="837" spans="1:2" ht="16.8" thickBot="1">
      <c r="A837" s="20" t="s">
        <v>843</v>
      </c>
      <c r="B837" s="27">
        <v>3724</v>
      </c>
    </row>
    <row r="838" spans="1:2" ht="16.8" thickBot="1">
      <c r="A838" s="20" t="s">
        <v>844</v>
      </c>
      <c r="B838" s="21">
        <v>-459</v>
      </c>
    </row>
    <row r="839" spans="1:2" ht="16.8" thickBot="1">
      <c r="A839" s="20" t="s">
        <v>845</v>
      </c>
      <c r="B839" s="27">
        <v>-3430</v>
      </c>
    </row>
    <row r="840" spans="1:2" ht="16.8" thickBot="1">
      <c r="A840" s="20" t="s">
        <v>846</v>
      </c>
      <c r="B840" s="21">
        <v>930</v>
      </c>
    </row>
    <row r="841" spans="1:2" ht="16.8" thickBot="1">
      <c r="A841" s="20" t="s">
        <v>847</v>
      </c>
      <c r="B841" s="21">
        <v>820</v>
      </c>
    </row>
    <row r="842" spans="1:2" ht="16.8" thickBot="1">
      <c r="A842" s="20" t="s">
        <v>848</v>
      </c>
      <c r="B842" s="27">
        <v>1010</v>
      </c>
    </row>
    <row r="843" spans="1:2" ht="16.8" thickBot="1">
      <c r="A843" s="20" t="s">
        <v>849</v>
      </c>
      <c r="B843" s="21">
        <v>8</v>
      </c>
    </row>
    <row r="844" spans="1:2" ht="16.8" thickBot="1">
      <c r="A844" s="20" t="s">
        <v>850</v>
      </c>
      <c r="B844" s="21">
        <v>-192</v>
      </c>
    </row>
    <row r="845" spans="1:2" ht="16.8" thickBot="1">
      <c r="A845" s="20" t="s">
        <v>851</v>
      </c>
      <c r="B845" s="27">
        <v>2206</v>
      </c>
    </row>
    <row r="846" spans="1:2" ht="16.8" thickBot="1">
      <c r="A846" s="20" t="s">
        <v>852</v>
      </c>
      <c r="B846" s="21">
        <v>-243</v>
      </c>
    </row>
    <row r="847" spans="1:2" ht="16.8" thickBot="1">
      <c r="A847" s="20" t="s">
        <v>853</v>
      </c>
      <c r="B847" s="21">
        <v>340</v>
      </c>
    </row>
    <row r="848" spans="1:2" ht="16.8" thickBot="1">
      <c r="A848" s="20" t="s">
        <v>854</v>
      </c>
      <c r="B848" s="27">
        <v>4546</v>
      </c>
    </row>
    <row r="849" spans="1:2" ht="16.8" thickBot="1">
      <c r="A849" s="20" t="s">
        <v>855</v>
      </c>
      <c r="B849" s="21">
        <v>-430</v>
      </c>
    </row>
    <row r="850" spans="1:2" ht="16.8" thickBot="1">
      <c r="A850" s="20" t="s">
        <v>856</v>
      </c>
      <c r="B850" s="27">
        <v>-3174</v>
      </c>
    </row>
    <row r="851" spans="1:2" ht="16.8" thickBot="1">
      <c r="A851" s="20" t="s">
        <v>857</v>
      </c>
      <c r="B851" s="27">
        <v>5759</v>
      </c>
    </row>
    <row r="852" spans="1:2" ht="16.8" thickBot="1">
      <c r="A852" s="20" t="s">
        <v>858</v>
      </c>
      <c r="B852" s="21">
        <v>-3</v>
      </c>
    </row>
    <row r="853" spans="1:2" ht="16.8" thickBot="1">
      <c r="A853" s="20" t="s">
        <v>859</v>
      </c>
      <c r="B853" s="27">
        <v>-2271</v>
      </c>
    </row>
    <row r="854" spans="1:2" ht="16.8" thickBot="1">
      <c r="A854" s="20" t="s">
        <v>860</v>
      </c>
      <c r="B854" s="27">
        <v>4748</v>
      </c>
    </row>
    <row r="855" spans="1:2" ht="16.8" thickBot="1">
      <c r="A855" s="20" t="s">
        <v>861</v>
      </c>
      <c r="B855" s="27">
        <v>4290</v>
      </c>
    </row>
    <row r="856" spans="1:2" ht="16.8" thickBot="1">
      <c r="A856" s="20" t="s">
        <v>862</v>
      </c>
      <c r="B856" s="21">
        <v>-965</v>
      </c>
    </row>
    <row r="857" spans="1:2" ht="16.8" thickBot="1">
      <c r="A857" s="20" t="s">
        <v>863</v>
      </c>
      <c r="B857" s="27">
        <v>7420</v>
      </c>
    </row>
    <row r="858" spans="1:2" ht="16.8" thickBot="1">
      <c r="A858" s="20" t="s">
        <v>864</v>
      </c>
      <c r="B858" s="27">
        <v>1457</v>
      </c>
    </row>
    <row r="859" spans="1:2" ht="16.8" thickBot="1">
      <c r="A859" s="20" t="s">
        <v>865</v>
      </c>
      <c r="B859" s="21">
        <v>251</v>
      </c>
    </row>
    <row r="860" spans="1:2" ht="16.8" thickBot="1">
      <c r="A860" s="20" t="s">
        <v>866</v>
      </c>
      <c r="B860" s="21">
        <v>-327</v>
      </c>
    </row>
    <row r="861" spans="1:2" ht="16.8" thickBot="1">
      <c r="A861" s="20" t="s">
        <v>867</v>
      </c>
      <c r="B861" s="27">
        <v>3149</v>
      </c>
    </row>
    <row r="862" spans="1:2" ht="16.8" thickBot="1">
      <c r="A862" s="20" t="s">
        <v>868</v>
      </c>
      <c r="B862" s="27">
        <v>4765</v>
      </c>
    </row>
    <row r="863" spans="1:2" ht="16.8" thickBot="1">
      <c r="A863" s="20" t="s">
        <v>869</v>
      </c>
      <c r="B863" s="27">
        <v>-4830</v>
      </c>
    </row>
    <row r="864" spans="1:2" ht="16.8" thickBot="1">
      <c r="A864" s="20" t="s">
        <v>870</v>
      </c>
      <c r="B864" s="27">
        <v>2232</v>
      </c>
    </row>
    <row r="865" spans="1:2" ht="16.8" thickBot="1">
      <c r="A865" s="20" t="s">
        <v>871</v>
      </c>
      <c r="B865" s="27">
        <v>4164</v>
      </c>
    </row>
    <row r="866" spans="1:2" ht="16.8" thickBot="1">
      <c r="A866" s="20" t="s">
        <v>872</v>
      </c>
      <c r="B866" s="21">
        <v>-189</v>
      </c>
    </row>
    <row r="867" spans="1:2" ht="16.8" thickBot="1">
      <c r="A867" s="20" t="s">
        <v>873</v>
      </c>
      <c r="B867" s="27">
        <v>7708</v>
      </c>
    </row>
    <row r="868" spans="1:2" ht="16.8" thickBot="1">
      <c r="A868" s="20" t="s">
        <v>874</v>
      </c>
      <c r="B868" s="27">
        <v>-4367</v>
      </c>
    </row>
    <row r="869" spans="1:2" ht="16.8" thickBot="1">
      <c r="A869" s="20" t="s">
        <v>875</v>
      </c>
      <c r="B869" s="27">
        <v>1520</v>
      </c>
    </row>
    <row r="870" spans="1:2" ht="16.8" thickBot="1">
      <c r="A870" s="20" t="s">
        <v>876</v>
      </c>
      <c r="B870" s="27">
        <v>5576</v>
      </c>
    </row>
    <row r="871" spans="1:2" ht="16.8" thickBot="1">
      <c r="A871" s="20" t="s">
        <v>877</v>
      </c>
      <c r="B871" s="27">
        <v>7108</v>
      </c>
    </row>
    <row r="872" spans="1:2" ht="16.8" thickBot="1">
      <c r="A872" s="20" t="s">
        <v>878</v>
      </c>
      <c r="B872" s="27">
        <v>5367</v>
      </c>
    </row>
    <row r="873" spans="1:2" ht="16.8" thickBot="1">
      <c r="A873" s="20" t="s">
        <v>879</v>
      </c>
      <c r="B873" s="27">
        <v>1745</v>
      </c>
    </row>
    <row r="874" spans="1:2" ht="16.8" thickBot="1">
      <c r="A874" s="20" t="s">
        <v>880</v>
      </c>
      <c r="B874" s="21">
        <v>-790</v>
      </c>
    </row>
    <row r="875" spans="1:2" ht="16.8" thickBot="1">
      <c r="A875" s="20" t="s">
        <v>881</v>
      </c>
      <c r="B875" s="27">
        <v>2396</v>
      </c>
    </row>
    <row r="876" spans="1:2" ht="16.8" thickBot="1">
      <c r="A876" s="20" t="s">
        <v>882</v>
      </c>
      <c r="B876" s="27">
        <v>7438</v>
      </c>
    </row>
    <row r="877" spans="1:2" ht="16.8" thickBot="1">
      <c r="A877" s="20" t="s">
        <v>883</v>
      </c>
      <c r="B877" s="27">
        <v>3121</v>
      </c>
    </row>
    <row r="878" spans="1:2" ht="16.8" thickBot="1">
      <c r="A878" s="20" t="s">
        <v>884</v>
      </c>
      <c r="B878" s="27">
        <v>3383</v>
      </c>
    </row>
    <row r="879" spans="1:2" ht="16.8" thickBot="1">
      <c r="A879" s="20" t="s">
        <v>885</v>
      </c>
      <c r="B879" s="21">
        <v>172</v>
      </c>
    </row>
    <row r="880" spans="1:2" ht="16.8" thickBot="1">
      <c r="A880" s="20" t="s">
        <v>886</v>
      </c>
      <c r="B880" s="27">
        <v>11118</v>
      </c>
    </row>
    <row r="881" spans="1:2" ht="16.8" thickBot="1">
      <c r="A881" s="20" t="s">
        <v>887</v>
      </c>
      <c r="B881" s="27">
        <v>-5370</v>
      </c>
    </row>
    <row r="882" spans="1:2" ht="16.8" thickBot="1">
      <c r="A882" s="20" t="s">
        <v>888</v>
      </c>
      <c r="B882" s="27">
        <v>2857</v>
      </c>
    </row>
    <row r="883" spans="1:2" ht="16.8" thickBot="1">
      <c r="A883" s="20" t="s">
        <v>889</v>
      </c>
      <c r="B883" s="27">
        <v>6212</v>
      </c>
    </row>
    <row r="884" spans="1:2" ht="16.8" thickBot="1">
      <c r="A884" s="20" t="s">
        <v>890</v>
      </c>
      <c r="B884" s="27">
        <v>4013</v>
      </c>
    </row>
    <row r="885" spans="1:2" ht="16.8" thickBot="1">
      <c r="A885" s="20" t="s">
        <v>891</v>
      </c>
      <c r="B885" s="27">
        <v>12208</v>
      </c>
    </row>
    <row r="886" spans="1:2" ht="16.8" thickBot="1">
      <c r="A886" s="20" t="s">
        <v>892</v>
      </c>
      <c r="B886" s="21">
        <v>-329</v>
      </c>
    </row>
    <row r="887" spans="1:2" ht="16.8" thickBot="1">
      <c r="A887" s="20" t="s">
        <v>893</v>
      </c>
      <c r="B887" s="27">
        <v>1530</v>
      </c>
    </row>
    <row r="888" spans="1:2" ht="16.8" thickBot="1">
      <c r="A888" s="20" t="s">
        <v>894</v>
      </c>
      <c r="B888" s="21">
        <v>-460</v>
      </c>
    </row>
    <row r="889" spans="1:2" ht="16.8" thickBot="1">
      <c r="A889" s="20" t="s">
        <v>895</v>
      </c>
      <c r="B889" s="27">
        <v>-3061</v>
      </c>
    </row>
    <row r="890" spans="1:2" ht="16.8" thickBot="1">
      <c r="A890" s="20" t="s">
        <v>896</v>
      </c>
      <c r="B890" s="27">
        <v>5214</v>
      </c>
    </row>
    <row r="891" spans="1:2" ht="16.8" thickBot="1">
      <c r="A891" s="20" t="s">
        <v>897</v>
      </c>
      <c r="B891" s="21">
        <v>773</v>
      </c>
    </row>
    <row r="892" spans="1:2" ht="16.8" thickBot="1">
      <c r="A892" s="20" t="s">
        <v>898</v>
      </c>
      <c r="B892" s="27">
        <v>-1573</v>
      </c>
    </row>
    <row r="893" spans="1:2" ht="16.8" thickBot="1">
      <c r="A893" s="20" t="s">
        <v>899</v>
      </c>
      <c r="B893" s="27">
        <v>1925</v>
      </c>
    </row>
    <row r="894" spans="1:2" ht="16.8" thickBot="1">
      <c r="A894" s="20" t="s">
        <v>900</v>
      </c>
      <c r="B894" s="27">
        <v>-5950</v>
      </c>
    </row>
    <row r="895" spans="1:2" ht="16.8" thickBot="1">
      <c r="A895" s="20" t="s">
        <v>901</v>
      </c>
      <c r="B895" s="27">
        <v>-7949</v>
      </c>
    </row>
    <row r="896" spans="1:2" ht="16.8" thickBot="1">
      <c r="A896" s="20" t="s">
        <v>902</v>
      </c>
      <c r="B896" s="27">
        <v>1570</v>
      </c>
    </row>
    <row r="897" spans="1:2" ht="16.8" thickBot="1">
      <c r="A897" s="20" t="s">
        <v>903</v>
      </c>
      <c r="B897" s="27">
        <v>1222</v>
      </c>
    </row>
    <row r="898" spans="1:2" ht="16.8" thickBot="1">
      <c r="A898" s="20" t="s">
        <v>904</v>
      </c>
      <c r="B898" s="27">
        <v>2380</v>
      </c>
    </row>
    <row r="899" spans="1:2" ht="16.8" thickBot="1">
      <c r="A899" s="20" t="s">
        <v>905</v>
      </c>
      <c r="B899" s="27">
        <v>3859</v>
      </c>
    </row>
    <row r="900" spans="1:2" ht="16.8" thickBot="1">
      <c r="A900" s="20" t="s">
        <v>906</v>
      </c>
      <c r="B900" s="27">
        <v>-8614</v>
      </c>
    </row>
    <row r="901" spans="1:2" ht="16.8" thickBot="1">
      <c r="A901" s="20" t="s">
        <v>907</v>
      </c>
      <c r="B901" s="27">
        <v>-15713</v>
      </c>
    </row>
    <row r="902" spans="1:2" ht="16.8" thickBot="1">
      <c r="A902" s="20" t="s">
        <v>908</v>
      </c>
      <c r="B902" s="27">
        <v>-2983</v>
      </c>
    </row>
    <row r="903" spans="1:2" ht="16.8" thickBot="1">
      <c r="A903" s="20" t="s">
        <v>909</v>
      </c>
      <c r="B903" s="27">
        <v>2144</v>
      </c>
    </row>
    <row r="904" spans="1:2" ht="16.8" thickBot="1">
      <c r="A904" s="20" t="s">
        <v>910</v>
      </c>
      <c r="B904" s="27">
        <v>-2884</v>
      </c>
    </row>
    <row r="905" spans="1:2" ht="16.8" thickBot="1">
      <c r="A905" s="20" t="s">
        <v>911</v>
      </c>
      <c r="B905" s="27">
        <v>2500</v>
      </c>
    </row>
    <row r="906" spans="1:2" ht="16.8" thickBot="1">
      <c r="A906" s="20" t="s">
        <v>912</v>
      </c>
      <c r="B906" s="21">
        <v>-370</v>
      </c>
    </row>
    <row r="907" spans="1:2" ht="16.8" thickBot="1">
      <c r="A907" s="20" t="s">
        <v>913</v>
      </c>
      <c r="B907" s="21">
        <v>-450</v>
      </c>
    </row>
    <row r="908" spans="1:2" ht="16.8" thickBot="1">
      <c r="A908" s="20" t="s">
        <v>914</v>
      </c>
      <c r="B908" s="27">
        <v>1360</v>
      </c>
    </row>
    <row r="909" spans="1:2" ht="16.8" thickBot="1">
      <c r="A909" s="20" t="s">
        <v>915</v>
      </c>
      <c r="B909" s="27">
        <v>1115</v>
      </c>
    </row>
    <row r="910" spans="1:2" ht="16.8" thickBot="1">
      <c r="A910" s="20" t="s">
        <v>916</v>
      </c>
      <c r="B910" s="21">
        <v>-500</v>
      </c>
    </row>
    <row r="911" spans="1:2" ht="16.8" thickBot="1">
      <c r="A911" s="20" t="s">
        <v>917</v>
      </c>
      <c r="B911" s="21">
        <v>-10</v>
      </c>
    </row>
    <row r="912" spans="1:2" ht="16.8" thickBot="1">
      <c r="A912" s="20" t="s">
        <v>918</v>
      </c>
      <c r="B912" s="21">
        <v>-221</v>
      </c>
    </row>
    <row r="913" spans="1:2" ht="16.8" thickBot="1">
      <c r="A913" s="20" t="s">
        <v>919</v>
      </c>
      <c r="B913" s="27">
        <v>1150</v>
      </c>
    </row>
    <row r="914" spans="1:2" ht="16.8" thickBot="1">
      <c r="A914" s="20" t="s">
        <v>920</v>
      </c>
      <c r="B914" s="27">
        <v>2537</v>
      </c>
    </row>
    <row r="915" spans="1:2" ht="16.8" thickBot="1">
      <c r="A915" s="20" t="s">
        <v>921</v>
      </c>
      <c r="B915" s="27">
        <v>3415</v>
      </c>
    </row>
    <row r="916" spans="1:2" ht="16.8" thickBot="1">
      <c r="A916" s="20" t="s">
        <v>922</v>
      </c>
      <c r="B916" s="21">
        <v>399</v>
      </c>
    </row>
    <row r="917" spans="1:2" ht="16.8" thickBot="1">
      <c r="A917" s="20" t="s">
        <v>923</v>
      </c>
      <c r="B917" s="27">
        <v>2417</v>
      </c>
    </row>
    <row r="918" spans="1:2" ht="16.8" thickBot="1">
      <c r="A918" s="20" t="s">
        <v>924</v>
      </c>
      <c r="B918" s="27">
        <v>-2615</v>
      </c>
    </row>
    <row r="919" spans="1:2" ht="16.8" thickBot="1">
      <c r="A919" s="20" t="s">
        <v>925</v>
      </c>
      <c r="B919" s="21">
        <v>929</v>
      </c>
    </row>
    <row r="920" spans="1:2" ht="16.8" thickBot="1">
      <c r="A920" s="20" t="s">
        <v>926</v>
      </c>
      <c r="B920" s="27">
        <v>-2160</v>
      </c>
    </row>
    <row r="921" spans="1:2" ht="16.8" thickBot="1">
      <c r="A921" s="20" t="s">
        <v>927</v>
      </c>
      <c r="B921" s="21">
        <v>-612</v>
      </c>
    </row>
    <row r="922" spans="1:2" ht="16.8" thickBot="1">
      <c r="A922" s="20" t="s">
        <v>928</v>
      </c>
      <c r="B922" s="27">
        <v>-3872</v>
      </c>
    </row>
    <row r="923" spans="1:2" ht="16.8" thickBot="1">
      <c r="A923" s="20" t="s">
        <v>929</v>
      </c>
      <c r="B923" s="27">
        <v>-2286</v>
      </c>
    </row>
    <row r="924" spans="1:2" ht="16.8" thickBot="1">
      <c r="A924" s="20" t="s">
        <v>930</v>
      </c>
      <c r="B924" s="21">
        <v>774</v>
      </c>
    </row>
    <row r="925" spans="1:2" ht="16.8" thickBot="1">
      <c r="A925" s="20" t="s">
        <v>931</v>
      </c>
      <c r="B925" s="27">
        <v>-2290</v>
      </c>
    </row>
    <row r="926" spans="1:2" ht="16.8" thickBot="1">
      <c r="A926" s="20" t="s">
        <v>932</v>
      </c>
      <c r="B926" s="27">
        <v>4380</v>
      </c>
    </row>
    <row r="927" spans="1:2" ht="16.8" thickBot="1">
      <c r="A927" s="20" t="s">
        <v>933</v>
      </c>
      <c r="B927" s="27">
        <v>-1740</v>
      </c>
    </row>
    <row r="928" spans="1:2" ht="16.8" thickBot="1">
      <c r="A928" s="20" t="s">
        <v>934</v>
      </c>
      <c r="B928" s="27">
        <v>-5320</v>
      </c>
    </row>
    <row r="929" spans="1:2" ht="16.8" thickBot="1">
      <c r="A929" s="20" t="s">
        <v>935</v>
      </c>
      <c r="B929" s="27">
        <v>1321</v>
      </c>
    </row>
    <row r="930" spans="1:2" ht="16.8" thickBot="1">
      <c r="A930" s="20" t="s">
        <v>936</v>
      </c>
      <c r="B930" s="27">
        <v>1849</v>
      </c>
    </row>
    <row r="931" spans="1:2" ht="16.8" thickBot="1">
      <c r="A931" s="20" t="s">
        <v>937</v>
      </c>
      <c r="B931" s="27">
        <v>2874</v>
      </c>
    </row>
    <row r="932" spans="1:2" ht="16.8" thickBot="1">
      <c r="A932" s="20" t="s">
        <v>938</v>
      </c>
      <c r="B932" s="27">
        <v>3220</v>
      </c>
    </row>
    <row r="933" spans="1:2" ht="16.8" thickBot="1">
      <c r="A933" s="20" t="s">
        <v>939</v>
      </c>
      <c r="B933" s="27">
        <v>3063</v>
      </c>
    </row>
    <row r="934" spans="1:2" ht="16.8" thickBot="1">
      <c r="A934" s="20" t="s">
        <v>940</v>
      </c>
      <c r="B934" s="27">
        <v>-4896</v>
      </c>
    </row>
    <row r="935" spans="1:2" ht="16.8" thickBot="1">
      <c r="A935" s="20" t="s">
        <v>941</v>
      </c>
      <c r="B935" s="27">
        <v>5483</v>
      </c>
    </row>
    <row r="936" spans="1:2" ht="16.8" thickBot="1">
      <c r="A936" s="20" t="s">
        <v>942</v>
      </c>
      <c r="B936" s="21">
        <v>74</v>
      </c>
    </row>
    <row r="937" spans="1:2" ht="16.8" thickBot="1">
      <c r="A937" s="20" t="s">
        <v>943</v>
      </c>
      <c r="B937" s="27">
        <v>2437</v>
      </c>
    </row>
    <row r="938" spans="1:2" ht="16.8" thickBot="1">
      <c r="A938" s="20" t="s">
        <v>944</v>
      </c>
      <c r="B938" s="27">
        <v>1771</v>
      </c>
    </row>
    <row r="939" spans="1:2" ht="16.8" thickBot="1">
      <c r="A939" s="20" t="s">
        <v>945</v>
      </c>
      <c r="B939" s="27">
        <v>-1170</v>
      </c>
    </row>
    <row r="940" spans="1:2" ht="16.8" thickBot="1">
      <c r="A940" s="20" t="s">
        <v>946</v>
      </c>
      <c r="B940" s="27">
        <v>-1447</v>
      </c>
    </row>
    <row r="941" spans="1:2" ht="16.8" thickBot="1">
      <c r="A941" s="20" t="s">
        <v>947</v>
      </c>
      <c r="B941" s="27">
        <v>8688</v>
      </c>
    </row>
    <row r="942" spans="1:2" ht="16.8" thickBot="1">
      <c r="A942" s="20" t="s">
        <v>948</v>
      </c>
      <c r="B942" s="27">
        <v>1854</v>
      </c>
    </row>
    <row r="943" spans="1:2" ht="16.8" thickBot="1">
      <c r="A943" s="20" t="s">
        <v>949</v>
      </c>
      <c r="B943" s="27">
        <v>3654</v>
      </c>
    </row>
    <row r="944" spans="1:2" ht="16.8" thickBot="1">
      <c r="A944" s="20" t="s">
        <v>950</v>
      </c>
      <c r="B944" s="27">
        <v>-1924</v>
      </c>
    </row>
    <row r="945" spans="1:2" ht="16.8" thickBot="1">
      <c r="A945" s="20" t="s">
        <v>951</v>
      </c>
      <c r="B945" s="27">
        <v>-2900</v>
      </c>
    </row>
    <row r="946" spans="1:2" ht="16.8" thickBot="1">
      <c r="A946" s="20" t="s">
        <v>952</v>
      </c>
      <c r="B946" s="27">
        <v>3452</v>
      </c>
    </row>
    <row r="947" spans="1:2" ht="16.8" thickBot="1">
      <c r="A947" s="20" t="s">
        <v>953</v>
      </c>
      <c r="B947" s="27">
        <v>4023</v>
      </c>
    </row>
    <row r="948" spans="1:2" ht="16.8" thickBot="1">
      <c r="A948" s="20" t="s">
        <v>954</v>
      </c>
      <c r="B948" s="27">
        <v>4488</v>
      </c>
    </row>
    <row r="949" spans="1:2" ht="16.8" thickBot="1">
      <c r="A949" s="20" t="s">
        <v>955</v>
      </c>
      <c r="B949" s="27">
        <v>-5404</v>
      </c>
    </row>
    <row r="950" spans="1:2" ht="16.8" thickBot="1">
      <c r="A950" s="20" t="s">
        <v>956</v>
      </c>
      <c r="B950" s="27">
        <v>-1200</v>
      </c>
    </row>
    <row r="951" spans="1:2" ht="16.8" thickBot="1">
      <c r="A951" s="20" t="s">
        <v>957</v>
      </c>
      <c r="B951" s="27">
        <v>2291</v>
      </c>
    </row>
    <row r="952" spans="1:2" ht="16.8" thickBot="1">
      <c r="A952" s="20" t="s">
        <v>958</v>
      </c>
      <c r="B952" s="27">
        <v>6517</v>
      </c>
    </row>
    <row r="953" spans="1:2" ht="16.8" thickBot="1">
      <c r="A953" s="20" t="s">
        <v>959</v>
      </c>
      <c r="B953" s="27">
        <v>3860</v>
      </c>
    </row>
    <row r="954" spans="1:2" ht="16.8" thickBot="1">
      <c r="A954" s="20" t="s">
        <v>960</v>
      </c>
      <c r="B954" s="27">
        <v>-4152</v>
      </c>
    </row>
    <row r="955" spans="1:2" ht="16.8" thickBot="1">
      <c r="A955" s="20" t="s">
        <v>961</v>
      </c>
      <c r="B955" s="27">
        <v>-4675</v>
      </c>
    </row>
    <row r="956" spans="1:2" ht="16.8" thickBot="1">
      <c r="A956" s="20" t="s">
        <v>962</v>
      </c>
      <c r="B956" s="27">
        <v>6061</v>
      </c>
    </row>
    <row r="957" spans="1:2" ht="16.8" thickBot="1">
      <c r="A957" s="20" t="s">
        <v>963</v>
      </c>
      <c r="B957" s="27">
        <v>-1582</v>
      </c>
    </row>
    <row r="958" spans="1:2" ht="16.8" thickBot="1">
      <c r="A958" s="20" t="s">
        <v>964</v>
      </c>
      <c r="B958" s="27">
        <v>3820</v>
      </c>
    </row>
    <row r="959" spans="1:2" ht="16.8" thickBot="1">
      <c r="A959" s="20" t="s">
        <v>965</v>
      </c>
      <c r="B959" s="27">
        <v>1950</v>
      </c>
    </row>
    <row r="960" spans="1:2" ht="16.8" thickBot="1">
      <c r="A960" s="20" t="s">
        <v>966</v>
      </c>
      <c r="B960" s="21">
        <v>-196</v>
      </c>
    </row>
    <row r="961" spans="1:2" ht="16.8" thickBot="1">
      <c r="A961" s="20" t="s">
        <v>967</v>
      </c>
      <c r="B961" s="27">
        <v>5529</v>
      </c>
    </row>
    <row r="962" spans="1:2" ht="16.8" thickBot="1">
      <c r="A962" s="20" t="s">
        <v>968</v>
      </c>
      <c r="B962" s="27">
        <v>-1688</v>
      </c>
    </row>
    <row r="963" spans="1:2" ht="16.8" thickBot="1">
      <c r="A963" s="20" t="s">
        <v>969</v>
      </c>
      <c r="B963" s="27">
        <v>-5947</v>
      </c>
    </row>
    <row r="964" spans="1:2" ht="16.8" thickBot="1">
      <c r="A964" s="20" t="s">
        <v>970</v>
      </c>
      <c r="B964" s="27">
        <v>-5910</v>
      </c>
    </row>
    <row r="965" spans="1:2" ht="16.8" thickBot="1">
      <c r="A965" s="20" t="s">
        <v>971</v>
      </c>
      <c r="B965" s="27">
        <v>-8131</v>
      </c>
    </row>
    <row r="966" spans="1:2" ht="16.8" thickBot="1">
      <c r="A966" s="20" t="s">
        <v>972</v>
      </c>
      <c r="B966" s="27">
        <v>4024</v>
      </c>
    </row>
    <row r="967" spans="1:2" ht="16.8" thickBot="1">
      <c r="A967" s="20" t="s">
        <v>973</v>
      </c>
      <c r="B967" s="27">
        <v>-5309</v>
      </c>
    </row>
    <row r="968" spans="1:2" ht="16.8" thickBot="1">
      <c r="A968" s="20" t="s">
        <v>974</v>
      </c>
      <c r="B968" s="27">
        <v>-5725</v>
      </c>
    </row>
    <row r="969" spans="1:2" ht="16.8" thickBot="1">
      <c r="A969" s="20" t="s">
        <v>975</v>
      </c>
      <c r="B969" s="27">
        <v>-3270</v>
      </c>
    </row>
    <row r="970" spans="1:2" ht="16.8" thickBot="1">
      <c r="A970" s="20" t="s">
        <v>976</v>
      </c>
      <c r="B970" s="27">
        <v>1916</v>
      </c>
    </row>
    <row r="971" spans="1:2" ht="16.8" thickBot="1">
      <c r="A971" s="20" t="s">
        <v>977</v>
      </c>
      <c r="B971" s="27">
        <v>-5011</v>
      </c>
    </row>
    <row r="972" spans="1:2" ht="16.8" thickBot="1">
      <c r="A972" s="20" t="s">
        <v>978</v>
      </c>
      <c r="B972" s="21">
        <v>387</v>
      </c>
    </row>
    <row r="973" spans="1:2" ht="16.8" thickBot="1">
      <c r="A973" s="20" t="s">
        <v>979</v>
      </c>
      <c r="B973" s="27">
        <v>5150</v>
      </c>
    </row>
    <row r="974" spans="1:2" ht="16.8" thickBot="1">
      <c r="A974" s="20" t="s">
        <v>980</v>
      </c>
      <c r="B974" s="27">
        <v>2326</v>
      </c>
    </row>
    <row r="975" spans="1:2" ht="16.8" thickBot="1">
      <c r="A975" s="20" t="s">
        <v>981</v>
      </c>
      <c r="B975" s="27">
        <v>1882</v>
      </c>
    </row>
    <row r="976" spans="1:2" ht="16.8" thickBot="1">
      <c r="A976" s="20" t="s">
        <v>982</v>
      </c>
      <c r="B976" s="27">
        <v>3615</v>
      </c>
    </row>
    <row r="977" spans="1:2" ht="16.8" thickBot="1">
      <c r="A977" s="20" t="s">
        <v>983</v>
      </c>
      <c r="B977" s="27">
        <v>3824</v>
      </c>
    </row>
    <row r="978" spans="1:2" ht="16.8" thickBot="1">
      <c r="A978" s="20" t="s">
        <v>984</v>
      </c>
      <c r="B978" s="27">
        <v>5691</v>
      </c>
    </row>
    <row r="979" spans="1:2" ht="16.8" thickBot="1">
      <c r="A979" s="20" t="s">
        <v>985</v>
      </c>
      <c r="B979" s="21">
        <v>433</v>
      </c>
    </row>
    <row r="980" spans="1:2" ht="16.8" thickBot="1">
      <c r="A980" s="20" t="s">
        <v>986</v>
      </c>
      <c r="B980" s="21">
        <v>-960</v>
      </c>
    </row>
    <row r="981" spans="1:2" ht="16.8" thickBot="1">
      <c r="A981" s="20" t="s">
        <v>987</v>
      </c>
      <c r="B981" s="27">
        <v>-4809</v>
      </c>
    </row>
    <row r="982" spans="1:2" ht="16.8" thickBot="1">
      <c r="A982" s="20" t="s">
        <v>988</v>
      </c>
      <c r="B982" s="27">
        <v>2350</v>
      </c>
    </row>
    <row r="983" spans="1:2" ht="16.8" thickBot="1">
      <c r="A983" s="20" t="s">
        <v>989</v>
      </c>
      <c r="B983" s="27">
        <v>-3486</v>
      </c>
    </row>
    <row r="984" spans="1:2" ht="16.8" thickBot="1">
      <c r="A984" s="20" t="s">
        <v>990</v>
      </c>
      <c r="B984" s="27">
        <v>1330</v>
      </c>
    </row>
    <row r="985" spans="1:2" ht="16.8" thickBot="1">
      <c r="A985" s="20" t="s">
        <v>991</v>
      </c>
      <c r="B985" s="27">
        <v>-2390</v>
      </c>
    </row>
    <row r="986" spans="1:2" ht="16.8" thickBot="1">
      <c r="A986" s="20" t="s">
        <v>992</v>
      </c>
      <c r="B986" s="27">
        <v>1260</v>
      </c>
    </row>
    <row r="987" spans="1:2" ht="16.8" thickBot="1">
      <c r="A987" s="20" t="s">
        <v>993</v>
      </c>
      <c r="B987" s="27">
        <v>4370</v>
      </c>
    </row>
    <row r="988" spans="1:2" ht="16.8" thickBot="1">
      <c r="A988" s="20" t="s">
        <v>994</v>
      </c>
      <c r="B988" s="27">
        <v>5899</v>
      </c>
    </row>
    <row r="989" spans="1:2" ht="16.8" thickBot="1">
      <c r="A989" s="20" t="s">
        <v>995</v>
      </c>
      <c r="B989" s="21">
        <v>206</v>
      </c>
    </row>
    <row r="990" spans="1:2" ht="16.8" thickBot="1">
      <c r="A990" s="20" t="s">
        <v>996</v>
      </c>
      <c r="B990" s="21">
        <v>664</v>
      </c>
    </row>
    <row r="991" spans="1:2" ht="16.8" thickBot="1">
      <c r="A991" s="20" t="s">
        <v>997</v>
      </c>
      <c r="B991" s="27">
        <v>1494</v>
      </c>
    </row>
    <row r="992" spans="1:2" ht="16.8" thickBot="1">
      <c r="A992" s="20" t="s">
        <v>998</v>
      </c>
      <c r="B992" s="27">
        <v>-2140</v>
      </c>
    </row>
    <row r="993" spans="1:2" ht="16.8" thickBot="1">
      <c r="A993" s="20" t="s">
        <v>999</v>
      </c>
      <c r="B993" s="27">
        <v>-5748</v>
      </c>
    </row>
    <row r="994" spans="1:2" ht="16.8" thickBot="1">
      <c r="A994" s="20" t="s">
        <v>1000</v>
      </c>
      <c r="B994" s="27">
        <v>4091</v>
      </c>
    </row>
    <row r="995" spans="1:2" ht="16.8" thickBot="1">
      <c r="A995" s="20" t="s">
        <v>1001</v>
      </c>
      <c r="B995" s="21">
        <v>-739</v>
      </c>
    </row>
    <row r="996" spans="1:2" ht="16.8" thickBot="1">
      <c r="A996" s="20" t="s">
        <v>1002</v>
      </c>
      <c r="B996" s="27">
        <v>3674</v>
      </c>
    </row>
    <row r="997" spans="1:2" ht="16.8" thickBot="1">
      <c r="A997" s="20" t="s">
        <v>1003</v>
      </c>
      <c r="B997" s="27">
        <v>-1563</v>
      </c>
    </row>
    <row r="998" spans="1:2" ht="16.8" thickBot="1">
      <c r="A998" s="20" t="s">
        <v>1004</v>
      </c>
      <c r="B998" s="27">
        <v>-2720</v>
      </c>
    </row>
    <row r="999" spans="1:2" ht="16.8" thickBot="1">
      <c r="A999" s="20" t="s">
        <v>1005</v>
      </c>
      <c r="B999" s="27">
        <v>6510</v>
      </c>
    </row>
    <row r="1000" spans="1:2" ht="16.8" thickBot="1">
      <c r="A1000" s="20" t="s">
        <v>1006</v>
      </c>
      <c r="B1000" s="27">
        <v>-9806</v>
      </c>
    </row>
    <row r="1001" spans="1:2" ht="16.8" thickBot="1">
      <c r="A1001" s="20" t="s">
        <v>1007</v>
      </c>
      <c r="B1001" s="27">
        <v>-3001</v>
      </c>
    </row>
    <row r="1002" spans="1:2" ht="16.8" thickBot="1">
      <c r="A1002" s="20" t="s">
        <v>1008</v>
      </c>
      <c r="B1002" s="21">
        <v>-998</v>
      </c>
    </row>
    <row r="1003" spans="1:2" ht="16.8" thickBot="1">
      <c r="A1003" s="20" t="s">
        <v>1009</v>
      </c>
      <c r="B1003" s="21">
        <v>-650</v>
      </c>
    </row>
    <row r="1004" spans="1:2" ht="16.8" thickBot="1">
      <c r="A1004" s="20" t="s">
        <v>1010</v>
      </c>
      <c r="B1004" s="27">
        <v>4372</v>
      </c>
    </row>
    <row r="1005" spans="1:2" ht="16.8" thickBot="1">
      <c r="A1005" s="20" t="s">
        <v>1011</v>
      </c>
      <c r="B1005" s="27">
        <v>2666</v>
      </c>
    </row>
    <row r="1006" spans="1:2" ht="16.8" thickBot="1">
      <c r="A1006" s="20" t="s">
        <v>1012</v>
      </c>
      <c r="B1006" s="27">
        <v>-1933</v>
      </c>
    </row>
    <row r="1007" spans="1:2" ht="16.8" thickBot="1">
      <c r="A1007" s="20" t="s">
        <v>1013</v>
      </c>
      <c r="B1007" s="27">
        <v>-1077</v>
      </c>
    </row>
    <row r="1008" spans="1:2" ht="16.8" thickBot="1">
      <c r="A1008" s="20" t="s">
        <v>1014</v>
      </c>
      <c r="B1008" s="27">
        <v>1799</v>
      </c>
    </row>
    <row r="1009" spans="1:2" ht="16.8" thickBot="1">
      <c r="A1009" s="20" t="s">
        <v>1015</v>
      </c>
      <c r="B1009" s="27">
        <v>2815</v>
      </c>
    </row>
    <row r="1010" spans="1:2" ht="16.8" thickBot="1">
      <c r="A1010" s="20" t="s">
        <v>1016</v>
      </c>
      <c r="B1010" s="27">
        <v>2660</v>
      </c>
    </row>
    <row r="1011" spans="1:2" ht="16.8" thickBot="1">
      <c r="A1011" s="20" t="s">
        <v>1017</v>
      </c>
      <c r="B1011" s="27">
        <v>2105</v>
      </c>
    </row>
    <row r="1012" spans="1:2" ht="16.8" thickBot="1">
      <c r="A1012" s="20" t="s">
        <v>1018</v>
      </c>
      <c r="B1012" s="21">
        <v>-72</v>
      </c>
    </row>
    <row r="1013" spans="1:2" ht="16.8" thickBot="1">
      <c r="A1013" s="20" t="s">
        <v>1019</v>
      </c>
      <c r="B1013" s="21">
        <v>-332</v>
      </c>
    </row>
    <row r="1014" spans="1:2" ht="16.8" thickBot="1">
      <c r="A1014" s="20" t="s">
        <v>1020</v>
      </c>
      <c r="B1014" s="21">
        <v>741</v>
      </c>
    </row>
    <row r="1015" spans="1:2" ht="16.8" thickBot="1">
      <c r="A1015" s="20" t="s">
        <v>1021</v>
      </c>
      <c r="B1015" s="21">
        <v>271</v>
      </c>
    </row>
    <row r="1016" spans="1:2" ht="16.8" thickBot="1">
      <c r="A1016" s="20" t="s">
        <v>1022</v>
      </c>
      <c r="B1016" s="21">
        <v>-120</v>
      </c>
    </row>
    <row r="1017" spans="1:2" ht="16.8" thickBot="1">
      <c r="A1017" s="20" t="s">
        <v>1023</v>
      </c>
      <c r="B1017" s="27">
        <v>-4456</v>
      </c>
    </row>
    <row r="1018" spans="1:2" ht="16.8" thickBot="1">
      <c r="A1018" s="20" t="s">
        <v>1024</v>
      </c>
      <c r="B1018" s="27">
        <v>1217</v>
      </c>
    </row>
    <row r="1019" spans="1:2" ht="16.8" thickBot="1">
      <c r="A1019" s="20" t="s">
        <v>1025</v>
      </c>
      <c r="B1019" s="21">
        <v>678</v>
      </c>
    </row>
    <row r="1020" spans="1:2" ht="16.8" thickBot="1">
      <c r="A1020" s="20" t="s">
        <v>1026</v>
      </c>
      <c r="B1020" s="27">
        <v>4072</v>
      </c>
    </row>
    <row r="1021" spans="1:2" ht="16.8" thickBot="1">
      <c r="A1021" s="20" t="s">
        <v>1027</v>
      </c>
      <c r="B1021" s="27">
        <v>-5004</v>
      </c>
    </row>
    <row r="1022" spans="1:2" ht="16.8" thickBot="1">
      <c r="A1022" s="20" t="s">
        <v>1028</v>
      </c>
      <c r="B1022" s="27">
        <v>4556</v>
      </c>
    </row>
    <row r="1023" spans="1:2" ht="16.8" thickBot="1">
      <c r="A1023" s="20" t="s">
        <v>1029</v>
      </c>
      <c r="B1023" s="27">
        <v>3438</v>
      </c>
    </row>
    <row r="1024" spans="1:2" ht="16.8" thickBot="1">
      <c r="A1024" s="20" t="s">
        <v>1030</v>
      </c>
      <c r="B1024" s="21">
        <v>973</v>
      </c>
    </row>
    <row r="1025" spans="1:2" ht="16.8" thickBot="1">
      <c r="A1025" s="20" t="s">
        <v>1031</v>
      </c>
      <c r="B1025" s="27">
        <v>2671</v>
      </c>
    </row>
    <row r="1026" spans="1:2" ht="16.8" thickBot="1">
      <c r="A1026" s="20" t="s">
        <v>1032</v>
      </c>
      <c r="B1026" s="27">
        <v>1285</v>
      </c>
    </row>
    <row r="1027" spans="1:2" ht="16.8" thickBot="1">
      <c r="A1027" s="20" t="s">
        <v>1033</v>
      </c>
      <c r="B1027" s="21">
        <v>160</v>
      </c>
    </row>
    <row r="1028" spans="1:2" ht="16.8" thickBot="1">
      <c r="A1028" s="20" t="s">
        <v>1034</v>
      </c>
      <c r="B1028" s="21">
        <v>-224</v>
      </c>
    </row>
    <row r="1029" spans="1:2" ht="16.8" thickBot="1">
      <c r="A1029" s="20" t="s">
        <v>1035</v>
      </c>
      <c r="B1029" s="27">
        <v>1511</v>
      </c>
    </row>
    <row r="1030" spans="1:2" ht="16.8" thickBot="1">
      <c r="A1030" s="20" t="s">
        <v>1036</v>
      </c>
      <c r="B1030" s="27">
        <v>2950</v>
      </c>
    </row>
    <row r="1031" spans="1:2" ht="16.8" thickBot="1">
      <c r="A1031" s="20" t="s">
        <v>1037</v>
      </c>
      <c r="B1031" s="21">
        <v>701</v>
      </c>
    </row>
    <row r="1032" spans="1:2" ht="16.8" thickBot="1">
      <c r="A1032" s="20" t="s">
        <v>1038</v>
      </c>
      <c r="B1032" s="27">
        <v>5295</v>
      </c>
    </row>
    <row r="1033" spans="1:2" ht="16.8" thickBot="1">
      <c r="A1033" s="20" t="s">
        <v>1039</v>
      </c>
      <c r="B1033" s="27">
        <v>-2950</v>
      </c>
    </row>
    <row r="1034" spans="1:2" ht="16.8" thickBot="1">
      <c r="A1034" s="20" t="s">
        <v>1040</v>
      </c>
      <c r="B1034" s="21">
        <v>280</v>
      </c>
    </row>
    <row r="1035" spans="1:2" ht="16.8" thickBot="1">
      <c r="A1035" s="20" t="s">
        <v>1041</v>
      </c>
      <c r="B1035" s="27">
        <v>7540</v>
      </c>
    </row>
    <row r="1036" spans="1:2" ht="16.8" thickBot="1">
      <c r="A1036" s="20" t="s">
        <v>1042</v>
      </c>
      <c r="B1036" s="27">
        <v>-5391</v>
      </c>
    </row>
    <row r="1037" spans="1:2" ht="16.8" thickBot="1">
      <c r="A1037" s="20" t="s">
        <v>1043</v>
      </c>
      <c r="B1037" s="27">
        <v>3067</v>
      </c>
    </row>
    <row r="1038" spans="1:2" ht="16.8" thickBot="1">
      <c r="A1038" s="20" t="s">
        <v>1044</v>
      </c>
      <c r="B1038" s="21">
        <v>892</v>
      </c>
    </row>
    <row r="1039" spans="1:2" ht="16.8" thickBot="1">
      <c r="A1039" s="20" t="s">
        <v>1045</v>
      </c>
      <c r="B1039" s="27">
        <v>-8269</v>
      </c>
    </row>
    <row r="1040" spans="1:2" ht="16.8" thickBot="1">
      <c r="A1040" s="20" t="s">
        <v>1046</v>
      </c>
      <c r="B1040" s="27">
        <v>-4200</v>
      </c>
    </row>
    <row r="1041" spans="1:2" ht="16.8" thickBot="1">
      <c r="A1041" s="20" t="s">
        <v>1047</v>
      </c>
      <c r="B1041" s="27">
        <v>2338</v>
      </c>
    </row>
    <row r="1042" spans="1:2" ht="16.8" thickBot="1">
      <c r="A1042" s="20" t="s">
        <v>1048</v>
      </c>
      <c r="B1042" s="27">
        <v>3239</v>
      </c>
    </row>
    <row r="1043" spans="1:2" ht="16.8" thickBot="1">
      <c r="A1043" s="20" t="s">
        <v>1049</v>
      </c>
      <c r="B1043" s="27">
        <v>-3856</v>
      </c>
    </row>
    <row r="1044" spans="1:2" ht="16.8" thickBot="1">
      <c r="A1044" s="20" t="s">
        <v>1050</v>
      </c>
      <c r="B1044" s="27">
        <v>2940</v>
      </c>
    </row>
    <row r="1045" spans="1:2" ht="16.8" thickBot="1">
      <c r="A1045" s="20" t="s">
        <v>1051</v>
      </c>
      <c r="B1045" s="27">
        <v>3696</v>
      </c>
    </row>
    <row r="1046" spans="1:2" ht="16.8" thickBot="1">
      <c r="A1046" s="20" t="s">
        <v>1052</v>
      </c>
      <c r="B1046" s="27">
        <v>2103</v>
      </c>
    </row>
    <row r="1047" spans="1:2" ht="16.8" thickBot="1">
      <c r="A1047" s="20" t="s">
        <v>1053</v>
      </c>
      <c r="B1047" s="27">
        <v>1560</v>
      </c>
    </row>
    <row r="1048" spans="1:2" ht="16.8" thickBot="1">
      <c r="A1048" s="20" t="s">
        <v>1054</v>
      </c>
      <c r="B1048" s="27">
        <v>2862</v>
      </c>
    </row>
    <row r="1049" spans="1:2" ht="16.8" thickBot="1">
      <c r="A1049" s="20" t="s">
        <v>1055</v>
      </c>
      <c r="B1049" s="27">
        <v>4116</v>
      </c>
    </row>
    <row r="1050" spans="1:2" ht="16.8" thickBot="1">
      <c r="A1050" s="20" t="s">
        <v>1056</v>
      </c>
      <c r="B1050" s="21">
        <v>-297</v>
      </c>
    </row>
    <row r="1051" spans="1:2" ht="16.8" thickBot="1">
      <c r="A1051" s="20" t="s">
        <v>1057</v>
      </c>
      <c r="B1051" s="27">
        <v>-5791</v>
      </c>
    </row>
    <row r="1052" spans="1:2" ht="16.8" thickBot="1">
      <c r="A1052" s="20" t="s">
        <v>1058</v>
      </c>
      <c r="B1052" s="27">
        <v>1980</v>
      </c>
    </row>
    <row r="1053" spans="1:2" ht="16.8" thickBot="1">
      <c r="A1053" s="20" t="s">
        <v>1059</v>
      </c>
      <c r="B1053" s="27">
        <v>2438</v>
      </c>
    </row>
    <row r="1054" spans="1:2" ht="16.8" thickBot="1">
      <c r="A1054" s="20" t="s">
        <v>1060</v>
      </c>
      <c r="B1054" s="27">
        <v>1165</v>
      </c>
    </row>
    <row r="1055" spans="1:2" ht="16.8" thickBot="1">
      <c r="A1055" s="20" t="s">
        <v>1061</v>
      </c>
      <c r="B1055" s="27">
        <v>1743</v>
      </c>
    </row>
    <row r="1056" spans="1:2" ht="16.8" thickBot="1">
      <c r="A1056" s="20" t="s">
        <v>1062</v>
      </c>
      <c r="B1056" s="27">
        <v>1150</v>
      </c>
    </row>
    <row r="1057" spans="1:2" ht="16.8" thickBot="1">
      <c r="A1057" s="20" t="s">
        <v>1063</v>
      </c>
      <c r="B1057" s="21">
        <v>-450</v>
      </c>
    </row>
    <row r="1058" spans="1:2" ht="16.8" thickBot="1">
      <c r="A1058" s="20" t="s">
        <v>1064</v>
      </c>
      <c r="B1058" s="27">
        <v>3932</v>
      </c>
    </row>
    <row r="1059" spans="1:2" ht="16.8" thickBot="1">
      <c r="A1059" s="20" t="s">
        <v>1065</v>
      </c>
      <c r="B1059" s="21">
        <v>280</v>
      </c>
    </row>
    <row r="1060" spans="1:2" ht="16.8" thickBot="1">
      <c r="A1060" s="20" t="s">
        <v>1066</v>
      </c>
      <c r="B1060" s="27">
        <v>3031</v>
      </c>
    </row>
    <row r="1061" spans="1:2" ht="16.8" thickBot="1">
      <c r="A1061" s="20" t="s">
        <v>1067</v>
      </c>
      <c r="B1061" s="27">
        <v>-1046</v>
      </c>
    </row>
    <row r="1062" spans="1:2" ht="16.8" thickBot="1">
      <c r="A1062" s="20" t="s">
        <v>1068</v>
      </c>
      <c r="B1062" s="27">
        <v>2140</v>
      </c>
    </row>
    <row r="1063" spans="1:2" ht="16.8" thickBot="1">
      <c r="A1063" s="20" t="s">
        <v>1069</v>
      </c>
      <c r="B1063" s="21">
        <v>439</v>
      </c>
    </row>
    <row r="1064" spans="1:2" ht="16.8" thickBot="1">
      <c r="A1064" s="20" t="s">
        <v>1070</v>
      </c>
      <c r="B1064" s="27">
        <v>-1976</v>
      </c>
    </row>
    <row r="1065" spans="1:2" ht="16.8" thickBot="1">
      <c r="A1065" s="20" t="s">
        <v>1071</v>
      </c>
      <c r="B1065" s="21">
        <v>-684</v>
      </c>
    </row>
    <row r="1066" spans="1:2" ht="16.8" thickBot="1">
      <c r="A1066" s="20" t="s">
        <v>1072</v>
      </c>
      <c r="B1066" s="27">
        <v>-1280</v>
      </c>
    </row>
    <row r="1067" spans="1:2" ht="16.8" thickBot="1">
      <c r="A1067" s="20" t="s">
        <v>1073</v>
      </c>
      <c r="B1067" s="21">
        <v>-664</v>
      </c>
    </row>
    <row r="1068" spans="1:2" ht="16.8" thickBot="1">
      <c r="A1068" s="20" t="s">
        <v>1074</v>
      </c>
      <c r="B1068" s="27">
        <v>-2613</v>
      </c>
    </row>
    <row r="1069" spans="1:2" ht="16.8" thickBot="1">
      <c r="A1069" s="20" t="s">
        <v>1075</v>
      </c>
      <c r="B1069" s="27">
        <v>2838</v>
      </c>
    </row>
    <row r="1070" spans="1:2" ht="16.8" thickBot="1">
      <c r="A1070" s="20" t="s">
        <v>1076</v>
      </c>
      <c r="B1070" s="21">
        <v>-810</v>
      </c>
    </row>
    <row r="1071" spans="1:2" ht="16.8" thickBot="1">
      <c r="A1071" s="20" t="s">
        <v>1077</v>
      </c>
      <c r="B1071" s="21">
        <v>372</v>
      </c>
    </row>
    <row r="1072" spans="1:2" ht="16.8" thickBot="1">
      <c r="A1072" s="20" t="s">
        <v>1078</v>
      </c>
      <c r="B1072" s="21">
        <v>481</v>
      </c>
    </row>
    <row r="1073" spans="1:2" ht="16.8" thickBot="1">
      <c r="A1073" s="20" t="s">
        <v>1079</v>
      </c>
      <c r="B1073" s="27">
        <v>-5068</v>
      </c>
    </row>
    <row r="1074" spans="1:2" ht="16.8" thickBot="1">
      <c r="A1074" s="20" t="s">
        <v>1080</v>
      </c>
      <c r="B1074" s="21">
        <v>201</v>
      </c>
    </row>
    <row r="1075" spans="1:2" ht="16.8" thickBot="1">
      <c r="A1075" s="20" t="s">
        <v>1081</v>
      </c>
      <c r="B1075" s="21">
        <v>-884</v>
      </c>
    </row>
    <row r="1076" spans="1:2" ht="16.8" thickBot="1">
      <c r="A1076" s="20" t="s">
        <v>1082</v>
      </c>
      <c r="B1076" s="27">
        <v>-1550</v>
      </c>
    </row>
    <row r="1077" spans="1:2" ht="16.8" thickBot="1">
      <c r="A1077" s="20" t="s">
        <v>1083</v>
      </c>
      <c r="B1077" s="21">
        <v>710</v>
      </c>
    </row>
    <row r="1078" spans="1:2" ht="16.8" thickBot="1">
      <c r="A1078" s="20" t="s">
        <v>1084</v>
      </c>
      <c r="B1078" s="27">
        <v>-6780</v>
      </c>
    </row>
    <row r="1079" spans="1:2" ht="16.8" thickBot="1">
      <c r="A1079" s="20" t="s">
        <v>1085</v>
      </c>
      <c r="B1079" s="27">
        <v>-1651</v>
      </c>
    </row>
    <row r="1080" spans="1:2" ht="16.8" thickBot="1">
      <c r="A1080" s="20" t="s">
        <v>1086</v>
      </c>
      <c r="B1080" s="27">
        <v>-4190</v>
      </c>
    </row>
    <row r="1081" spans="1:2" ht="16.8" thickBot="1">
      <c r="A1081" s="20" t="s">
        <v>1087</v>
      </c>
      <c r="B1081" s="21">
        <v>748</v>
      </c>
    </row>
    <row r="1082" spans="1:2" ht="16.8" thickBot="1">
      <c r="A1082" s="20" t="s">
        <v>1088</v>
      </c>
      <c r="B1082" s="27">
        <v>9130</v>
      </c>
    </row>
    <row r="1083" spans="1:2" ht="16.8" thickBot="1">
      <c r="A1083" s="20" t="s">
        <v>1089</v>
      </c>
      <c r="B1083" s="27">
        <v>3270</v>
      </c>
    </row>
    <row r="1084" spans="1:2" ht="16.8" thickBot="1">
      <c r="A1084" s="20" t="s">
        <v>1090</v>
      </c>
      <c r="B1084" s="27">
        <v>2394</v>
      </c>
    </row>
    <row r="1085" spans="1:2" ht="16.8" thickBot="1">
      <c r="A1085" s="20" t="s">
        <v>1091</v>
      </c>
      <c r="B1085" s="21">
        <v>-585</v>
      </c>
    </row>
    <row r="1086" spans="1:2" ht="16.8" thickBot="1">
      <c r="A1086" s="20" t="s">
        <v>1092</v>
      </c>
      <c r="B1086" s="21">
        <v>-290</v>
      </c>
    </row>
    <row r="1087" spans="1:2" ht="16.8" thickBot="1">
      <c r="A1087" s="20" t="s">
        <v>1093</v>
      </c>
      <c r="B1087" s="27">
        <v>-5037</v>
      </c>
    </row>
    <row r="1088" spans="1:2" ht="16.8" thickBot="1">
      <c r="A1088" s="20" t="s">
        <v>1094</v>
      </c>
      <c r="B1088" s="21">
        <v>-310</v>
      </c>
    </row>
    <row r="1089" spans="1:2" ht="16.8" thickBot="1">
      <c r="A1089" s="20" t="s">
        <v>1095</v>
      </c>
      <c r="B1089" s="27">
        <v>4250</v>
      </c>
    </row>
    <row r="1090" spans="1:2" ht="16.8" thickBot="1">
      <c r="A1090" s="20" t="s">
        <v>1096</v>
      </c>
      <c r="B1090" s="21">
        <v>-340</v>
      </c>
    </row>
    <row r="1091" spans="1:2" ht="16.8" thickBot="1">
      <c r="A1091" s="20" t="s">
        <v>1097</v>
      </c>
      <c r="B1091" s="27">
        <v>1970</v>
      </c>
    </row>
    <row r="1092" spans="1:2" ht="16.8" thickBot="1">
      <c r="A1092" s="20" t="s">
        <v>1098</v>
      </c>
      <c r="B1092" s="27">
        <v>2910</v>
      </c>
    </row>
    <row r="1093" spans="1:2" ht="16.8" thickBot="1">
      <c r="A1093" s="20" t="s">
        <v>1099</v>
      </c>
      <c r="B1093" s="27">
        <v>-4550</v>
      </c>
    </row>
    <row r="1094" spans="1:2" ht="16.8" thickBot="1">
      <c r="A1094" s="20" t="s">
        <v>1100</v>
      </c>
      <c r="B1094" s="27">
        <v>2660</v>
      </c>
    </row>
    <row r="1095" spans="1:2" ht="16.8" thickBot="1">
      <c r="A1095" s="20" t="s">
        <v>1101</v>
      </c>
      <c r="B1095" s="27">
        <v>-10387</v>
      </c>
    </row>
    <row r="1096" spans="1:2" ht="16.8" thickBot="1">
      <c r="A1096" s="20" t="s">
        <v>1102</v>
      </c>
      <c r="B1096" s="27">
        <v>4720</v>
      </c>
    </row>
    <row r="1097" spans="1:2" ht="16.8" thickBot="1">
      <c r="A1097" s="20" t="s">
        <v>1103</v>
      </c>
      <c r="B1097" s="27">
        <v>5735</v>
      </c>
    </row>
    <row r="1098" spans="1:2" ht="16.8" thickBot="1">
      <c r="A1098" s="20" t="s">
        <v>1104</v>
      </c>
      <c r="B1098" s="21">
        <v>630</v>
      </c>
    </row>
    <row r="1099" spans="1:2" ht="16.8" thickBot="1">
      <c r="A1099" s="20" t="s">
        <v>1105</v>
      </c>
      <c r="B1099" s="27">
        <v>3153</v>
      </c>
    </row>
    <row r="1100" spans="1:2" ht="16.8" thickBot="1">
      <c r="A1100" s="20" t="s">
        <v>1106</v>
      </c>
      <c r="B1100" s="27">
        <v>-2797</v>
      </c>
    </row>
    <row r="1101" spans="1:2" ht="16.8" thickBot="1">
      <c r="A1101" s="20" t="s">
        <v>1107</v>
      </c>
      <c r="B1101" s="27">
        <v>-8931</v>
      </c>
    </row>
    <row r="1102" spans="1:2" ht="16.8" thickBot="1">
      <c r="A1102" s="20" t="s">
        <v>1108</v>
      </c>
      <c r="B1102" s="27">
        <v>-16063</v>
      </c>
    </row>
    <row r="1103" spans="1:2" ht="16.8" thickBot="1">
      <c r="A1103" s="20" t="s">
        <v>1109</v>
      </c>
      <c r="B1103" s="27">
        <v>6292</v>
      </c>
    </row>
    <row r="1104" spans="1:2" ht="16.8" thickBot="1">
      <c r="A1104" s="20" t="s">
        <v>1110</v>
      </c>
      <c r="B1104" s="27">
        <v>6460</v>
      </c>
    </row>
    <row r="1105" spans="1:2" ht="16.8" thickBot="1">
      <c r="A1105" s="20" t="s">
        <v>1111</v>
      </c>
      <c r="B1105" s="27">
        <v>-2880</v>
      </c>
    </row>
    <row r="1106" spans="1:2" ht="16.8" thickBot="1">
      <c r="A1106" s="20" t="s">
        <v>1112</v>
      </c>
      <c r="B1106" s="27">
        <v>3160</v>
      </c>
    </row>
    <row r="1107" spans="1:2" ht="16.8" thickBot="1">
      <c r="A1107" s="20" t="s">
        <v>1113</v>
      </c>
      <c r="B1107" s="27">
        <v>-6052</v>
      </c>
    </row>
    <row r="1108" spans="1:2" ht="16.8" thickBot="1">
      <c r="A1108" s="20" t="s">
        <v>1114</v>
      </c>
      <c r="B1108" s="21">
        <v>208</v>
      </c>
    </row>
    <row r="1109" spans="1:2" ht="16.8" thickBot="1">
      <c r="A1109" s="20" t="s">
        <v>1115</v>
      </c>
      <c r="B1109" s="27">
        <v>6880</v>
      </c>
    </row>
    <row r="1110" spans="1:2" ht="16.8" thickBot="1">
      <c r="A1110" s="20" t="s">
        <v>1116</v>
      </c>
      <c r="B1110" s="27">
        <v>4437</v>
      </c>
    </row>
    <row r="1111" spans="1:2" ht="16.8" thickBot="1">
      <c r="A1111" s="20" t="s">
        <v>1117</v>
      </c>
      <c r="B1111" s="27">
        <v>2703</v>
      </c>
    </row>
    <row r="1112" spans="1:2" ht="16.8" thickBot="1">
      <c r="A1112" s="20" t="s">
        <v>1118</v>
      </c>
      <c r="B1112" s="27">
        <v>4339</v>
      </c>
    </row>
    <row r="1113" spans="1:2" ht="16.8" thickBot="1">
      <c r="A1113" s="20" t="s">
        <v>1119</v>
      </c>
      <c r="B1113" s="21">
        <v>-524</v>
      </c>
    </row>
    <row r="1114" spans="1:2" ht="16.8" thickBot="1">
      <c r="A1114" s="20" t="s">
        <v>1120</v>
      </c>
      <c r="B1114" s="27">
        <v>1867</v>
      </c>
    </row>
    <row r="1115" spans="1:2" ht="16.8" thickBot="1">
      <c r="A1115" s="20" t="s">
        <v>1121</v>
      </c>
      <c r="B1115" s="27">
        <v>-2313</v>
      </c>
    </row>
    <row r="1116" spans="1:2" ht="16.8" thickBot="1">
      <c r="A1116" s="20" t="s">
        <v>1122</v>
      </c>
      <c r="B1116" s="27">
        <v>-1807</v>
      </c>
    </row>
    <row r="1117" spans="1:2" ht="16.8" thickBot="1">
      <c r="A1117" s="20" t="s">
        <v>1123</v>
      </c>
      <c r="B1117" s="21">
        <v>490</v>
      </c>
    </row>
    <row r="1118" spans="1:2" ht="16.8" thickBot="1">
      <c r="A1118" s="20" t="s">
        <v>1124</v>
      </c>
      <c r="B1118" s="27">
        <v>5247</v>
      </c>
    </row>
    <row r="1119" spans="1:2" ht="16.8" thickBot="1">
      <c r="A1119" s="20" t="s">
        <v>1125</v>
      </c>
      <c r="B1119" s="21">
        <v>-545</v>
      </c>
    </row>
    <row r="1120" spans="1:2" ht="16.8" thickBot="1">
      <c r="A1120" s="20" t="s">
        <v>1126</v>
      </c>
      <c r="B1120" s="21">
        <v>-650</v>
      </c>
    </row>
    <row r="1121" spans="1:2" ht="16.8" thickBot="1">
      <c r="A1121" s="20" t="s">
        <v>1127</v>
      </c>
      <c r="B1121" s="21">
        <v>221</v>
      </c>
    </row>
    <row r="1122" spans="1:2" ht="16.8" thickBot="1">
      <c r="A1122" s="20" t="s">
        <v>1128</v>
      </c>
      <c r="B1122" s="27">
        <v>-5300</v>
      </c>
    </row>
    <row r="1123" spans="1:2" ht="16.8" thickBot="1">
      <c r="A1123" s="20" t="s">
        <v>1129</v>
      </c>
      <c r="B1123" s="27">
        <v>6800</v>
      </c>
    </row>
    <row r="1124" spans="1:2" ht="16.8" thickBot="1">
      <c r="A1124" s="20" t="s">
        <v>1130</v>
      </c>
      <c r="B1124" s="27">
        <v>-1998</v>
      </c>
    </row>
    <row r="1125" spans="1:2" ht="16.8" thickBot="1">
      <c r="A1125" s="20" t="s">
        <v>1131</v>
      </c>
      <c r="B1125" s="27">
        <v>1560</v>
      </c>
    </row>
    <row r="1126" spans="1:2" ht="16.8" thickBot="1">
      <c r="A1126" s="20" t="s">
        <v>1132</v>
      </c>
      <c r="B1126" s="27">
        <v>5031</v>
      </c>
    </row>
    <row r="1127" spans="1:2" ht="16.8" thickBot="1">
      <c r="A1127" s="20" t="s">
        <v>1133</v>
      </c>
      <c r="B1127" s="21">
        <v>-303</v>
      </c>
    </row>
    <row r="1128" spans="1:2" ht="16.8" thickBot="1">
      <c r="A1128" s="20" t="s">
        <v>1134</v>
      </c>
      <c r="B1128" s="21">
        <v>-460</v>
      </c>
    </row>
    <row r="1129" spans="1:2" ht="16.8" thickBot="1">
      <c r="A1129" s="20" t="s">
        <v>1135</v>
      </c>
      <c r="B1129" s="27">
        <v>-1320</v>
      </c>
    </row>
    <row r="1130" spans="1:2" ht="16.8" thickBot="1">
      <c r="A1130" s="20" t="s">
        <v>1136</v>
      </c>
      <c r="B1130" s="27">
        <v>3600</v>
      </c>
    </row>
    <row r="1131" spans="1:2" ht="16.8" thickBot="1">
      <c r="A1131" s="20" t="s">
        <v>1137</v>
      </c>
      <c r="B1131" s="21">
        <v>-510</v>
      </c>
    </row>
    <row r="1132" spans="1:2" ht="16.8" thickBot="1">
      <c r="A1132" s="20" t="s">
        <v>1138</v>
      </c>
      <c r="B1132" s="27">
        <v>1310</v>
      </c>
    </row>
    <row r="1133" spans="1:2" ht="16.8" thickBot="1">
      <c r="A1133" s="20" t="s">
        <v>1139</v>
      </c>
      <c r="B1133" s="27">
        <v>2310</v>
      </c>
    </row>
    <row r="1134" spans="1:2" ht="16.8" thickBot="1">
      <c r="A1134" s="20" t="s">
        <v>1140</v>
      </c>
      <c r="B1134" s="27">
        <v>-8790</v>
      </c>
    </row>
    <row r="1135" spans="1:2" ht="16.8" thickBot="1">
      <c r="A1135" s="20" t="s">
        <v>1141</v>
      </c>
      <c r="B1135" s="21">
        <v>-6</v>
      </c>
    </row>
    <row r="1136" spans="1:2" ht="16.8" thickBot="1">
      <c r="A1136" s="20" t="s">
        <v>1142</v>
      </c>
      <c r="B1136" s="27">
        <v>-5213</v>
      </c>
    </row>
    <row r="1137" spans="1:2" ht="16.8" thickBot="1">
      <c r="A1137" s="20" t="s">
        <v>1143</v>
      </c>
      <c r="B1137" s="27">
        <v>1550</v>
      </c>
    </row>
    <row r="1138" spans="1:2" ht="16.8" thickBot="1">
      <c r="A1138" s="20" t="s">
        <v>1144</v>
      </c>
      <c r="B1138" s="21">
        <v>370</v>
      </c>
    </row>
    <row r="1139" spans="1:2" ht="16.8" thickBot="1">
      <c r="A1139" s="20" t="s">
        <v>1145</v>
      </c>
      <c r="B1139" s="27">
        <v>-2052</v>
      </c>
    </row>
    <row r="1140" spans="1:2" ht="16.8" thickBot="1">
      <c r="A1140" s="20" t="s">
        <v>1146</v>
      </c>
      <c r="B1140" s="27">
        <v>2206</v>
      </c>
    </row>
    <row r="1141" spans="1:2" ht="16.8" thickBot="1">
      <c r="A1141" s="20" t="s">
        <v>1147</v>
      </c>
      <c r="B1141" s="27">
        <v>2587</v>
      </c>
    </row>
    <row r="1142" spans="1:2" ht="16.8" thickBot="1">
      <c r="A1142" s="20" t="s">
        <v>1148</v>
      </c>
      <c r="B1142" s="21">
        <v>-498</v>
      </c>
    </row>
    <row r="1143" spans="1:2" ht="16.8" thickBot="1">
      <c r="A1143" s="20" t="s">
        <v>1149</v>
      </c>
      <c r="B1143" s="27">
        <v>-1607</v>
      </c>
    </row>
    <row r="1144" spans="1:2" ht="16.8" thickBot="1">
      <c r="A1144" s="20" t="s">
        <v>1150</v>
      </c>
      <c r="B1144" s="21">
        <v>-348</v>
      </c>
    </row>
    <row r="1145" spans="1:2" ht="16.8" thickBot="1">
      <c r="A1145" s="20" t="s">
        <v>1151</v>
      </c>
      <c r="B1145" s="27">
        <v>-1880</v>
      </c>
    </row>
    <row r="1146" spans="1:2" ht="16.8" thickBot="1">
      <c r="A1146" s="20" t="s">
        <v>1152</v>
      </c>
      <c r="B1146" s="27">
        <v>-4800</v>
      </c>
    </row>
    <row r="1147" spans="1:2" ht="16.8" thickBot="1">
      <c r="A1147" s="20" t="s">
        <v>1153</v>
      </c>
      <c r="B1147" s="27">
        <v>2795</v>
      </c>
    </row>
    <row r="1148" spans="1:2" ht="16.8" thickBot="1">
      <c r="A1148" s="20" t="s">
        <v>1154</v>
      </c>
      <c r="B1148" s="27">
        <v>2010</v>
      </c>
    </row>
    <row r="1149" spans="1:2" ht="16.8" thickBot="1">
      <c r="A1149" s="20" t="s">
        <v>1155</v>
      </c>
      <c r="B1149" s="27">
        <v>1307</v>
      </c>
    </row>
    <row r="1150" spans="1:2" ht="16.8" thickBot="1">
      <c r="A1150" s="20" t="s">
        <v>1156</v>
      </c>
      <c r="B1150" s="27">
        <v>1470</v>
      </c>
    </row>
    <row r="1151" spans="1:2" ht="16.8" thickBot="1">
      <c r="A1151" s="20" t="s">
        <v>1157</v>
      </c>
      <c r="B1151" s="21">
        <v>257</v>
      </c>
    </row>
    <row r="1152" spans="1:2" ht="16.8" thickBot="1">
      <c r="A1152" s="20" t="s">
        <v>1158</v>
      </c>
      <c r="B1152" s="21">
        <v>-298</v>
      </c>
    </row>
    <row r="1153" spans="1:2" ht="16.8" thickBot="1">
      <c r="A1153" s="20" t="s">
        <v>1159</v>
      </c>
      <c r="B1153" s="21">
        <v>562</v>
      </c>
    </row>
    <row r="1154" spans="1:2" ht="16.8" thickBot="1">
      <c r="A1154" s="20" t="s">
        <v>1160</v>
      </c>
      <c r="B1154" s="27">
        <v>-1630</v>
      </c>
    </row>
    <row r="1155" spans="1:2" ht="16.8" thickBot="1">
      <c r="A1155" s="20" t="s">
        <v>1161</v>
      </c>
      <c r="B1155" s="27">
        <v>3170</v>
      </c>
    </row>
    <row r="1156" spans="1:2" ht="16.8" thickBot="1">
      <c r="A1156" s="20" t="s">
        <v>1162</v>
      </c>
      <c r="B1156" s="21">
        <v>330</v>
      </c>
    </row>
    <row r="1157" spans="1:2" ht="16.8" thickBot="1">
      <c r="A1157" s="20" t="s">
        <v>1163</v>
      </c>
      <c r="B1157" s="21">
        <v>790</v>
      </c>
    </row>
    <row r="1158" spans="1:2" ht="16.8" thickBot="1">
      <c r="A1158" s="20" t="s">
        <v>1164</v>
      </c>
      <c r="B1158" s="27">
        <v>-2029</v>
      </c>
    </row>
    <row r="1159" spans="1:2" ht="16.8" thickBot="1">
      <c r="A1159" s="20" t="s">
        <v>1165</v>
      </c>
      <c r="B1159" s="21">
        <v>-378</v>
      </c>
    </row>
    <row r="1160" spans="1:2" ht="16.8" thickBot="1">
      <c r="A1160" s="20" t="s">
        <v>1166</v>
      </c>
      <c r="B1160" s="21">
        <v>650</v>
      </c>
    </row>
    <row r="1161" spans="1:2" ht="16.8" thickBot="1">
      <c r="A1161" s="20" t="s">
        <v>1167</v>
      </c>
      <c r="B1161" s="21">
        <v>410</v>
      </c>
    </row>
    <row r="1162" spans="1:2" ht="16.8" thickBot="1">
      <c r="A1162" s="20" t="s">
        <v>1168</v>
      </c>
      <c r="B1162" s="27">
        <v>2380</v>
      </c>
    </row>
    <row r="1163" spans="1:2" ht="16.8" thickBot="1">
      <c r="A1163" s="20" t="s">
        <v>1169</v>
      </c>
      <c r="B1163" s="27">
        <v>1120</v>
      </c>
    </row>
    <row r="1164" spans="1:2" ht="16.8" thickBot="1">
      <c r="A1164" s="20" t="s">
        <v>1170</v>
      </c>
      <c r="B1164" s="27">
        <v>-2540</v>
      </c>
    </row>
    <row r="1165" spans="1:2" ht="16.8" thickBot="1">
      <c r="A1165" s="20" t="s">
        <v>1171</v>
      </c>
      <c r="B1165" s="21">
        <v>-300</v>
      </c>
    </row>
    <row r="1166" spans="1:2" ht="16.8" thickBot="1">
      <c r="A1166" s="20" t="s">
        <v>1172</v>
      </c>
      <c r="B1166" s="27">
        <v>4090</v>
      </c>
    </row>
    <row r="1167" spans="1:2" ht="16.8" thickBot="1">
      <c r="A1167" s="20" t="s">
        <v>1173</v>
      </c>
      <c r="B1167" s="27">
        <v>-2711</v>
      </c>
    </row>
    <row r="1168" spans="1:2" ht="16.8" thickBot="1">
      <c r="A1168" s="20" t="s">
        <v>1174</v>
      </c>
      <c r="B1168" s="27">
        <v>-2124</v>
      </c>
    </row>
    <row r="1169" spans="1:2" ht="16.8" thickBot="1">
      <c r="A1169" s="20" t="s">
        <v>1175</v>
      </c>
      <c r="B1169" s="27">
        <v>2980</v>
      </c>
    </row>
    <row r="1170" spans="1:2" ht="16.8" thickBot="1">
      <c r="A1170" s="20" t="s">
        <v>1176</v>
      </c>
      <c r="B1170" s="27">
        <v>-6340</v>
      </c>
    </row>
    <row r="1171" spans="1:2" ht="16.8" thickBot="1">
      <c r="A1171" s="20" t="s">
        <v>1177</v>
      </c>
      <c r="B1171" s="27">
        <v>-2808</v>
      </c>
    </row>
    <row r="1172" spans="1:2" ht="16.8" thickBot="1">
      <c r="A1172" s="20" t="s">
        <v>1178</v>
      </c>
      <c r="B1172" s="27">
        <v>-7320</v>
      </c>
    </row>
    <row r="1173" spans="1:2" ht="16.8" thickBot="1">
      <c r="A1173" s="20" t="s">
        <v>1179</v>
      </c>
      <c r="B1173" s="27">
        <v>7424</v>
      </c>
    </row>
    <row r="1174" spans="1:2" ht="16.8" thickBot="1">
      <c r="A1174" s="20" t="s">
        <v>1180</v>
      </c>
      <c r="B1174" s="27">
        <v>-3920</v>
      </c>
    </row>
    <row r="1175" spans="1:2" ht="16.8" thickBot="1">
      <c r="A1175" s="20" t="s">
        <v>1181</v>
      </c>
      <c r="B1175" s="27">
        <v>2570</v>
      </c>
    </row>
    <row r="1176" spans="1:2" ht="16.8" thickBot="1">
      <c r="A1176" s="20" t="s">
        <v>1182</v>
      </c>
      <c r="B1176" s="27">
        <v>5043</v>
      </c>
    </row>
    <row r="1177" spans="1:2" ht="16.8" thickBot="1">
      <c r="A1177" s="20" t="s">
        <v>1183</v>
      </c>
      <c r="B1177" s="27">
        <v>4856</v>
      </c>
    </row>
    <row r="1178" spans="1:2" ht="16.8" thickBot="1">
      <c r="A1178" s="20" t="s">
        <v>1184</v>
      </c>
      <c r="B1178" s="21">
        <v>870</v>
      </c>
    </row>
    <row r="1179" spans="1:2" ht="16.8" thickBot="1">
      <c r="A1179" s="20" t="s">
        <v>1185</v>
      </c>
      <c r="B1179" s="27">
        <v>3178</v>
      </c>
    </row>
    <row r="1180" spans="1:2" ht="16.8" thickBot="1">
      <c r="A1180" s="20" t="s">
        <v>1186</v>
      </c>
      <c r="B1180" s="27">
        <v>-5940</v>
      </c>
    </row>
    <row r="1181" spans="1:2" ht="16.8" thickBot="1">
      <c r="A1181" s="20" t="s">
        <v>1187</v>
      </c>
      <c r="B1181" s="27">
        <v>-9304</v>
      </c>
    </row>
    <row r="1182" spans="1:2" ht="16.8" thickBot="1">
      <c r="A1182" s="20" t="s">
        <v>1188</v>
      </c>
      <c r="B1182" s="27">
        <v>1091</v>
      </c>
    </row>
    <row r="1183" spans="1:2" ht="16.8" thickBot="1">
      <c r="A1183" s="20" t="s">
        <v>1189</v>
      </c>
      <c r="B1183" s="27">
        <v>2670</v>
      </c>
    </row>
    <row r="1184" spans="1:2" ht="16.8" thickBot="1">
      <c r="A1184" s="20" t="s">
        <v>1190</v>
      </c>
      <c r="B1184" s="27">
        <v>-4977</v>
      </c>
    </row>
    <row r="1185" spans="1:2" ht="16.8" thickBot="1">
      <c r="A1185" s="20" t="s">
        <v>1191</v>
      </c>
      <c r="B1185" s="27">
        <v>2147</v>
      </c>
    </row>
    <row r="1186" spans="1:2" ht="16.8" thickBot="1">
      <c r="A1186" s="20" t="s">
        <v>1192</v>
      </c>
      <c r="B1186" s="21">
        <v>914</v>
      </c>
    </row>
    <row r="1187" spans="1:2" ht="16.8" thickBot="1">
      <c r="A1187" s="20" t="s">
        <v>1193</v>
      </c>
      <c r="B1187" s="21">
        <v>486</v>
      </c>
    </row>
    <row r="1188" spans="1:2" ht="16.8" thickBot="1">
      <c r="A1188" s="20" t="s">
        <v>1194</v>
      </c>
      <c r="B1188" s="27">
        <v>-6740</v>
      </c>
    </row>
    <row r="1189" spans="1:2" ht="16.8" thickBot="1">
      <c r="A1189" s="20" t="s">
        <v>1195</v>
      </c>
      <c r="B1189" s="27">
        <v>4086</v>
      </c>
    </row>
    <row r="1190" spans="1:2" ht="16.8" thickBot="1">
      <c r="A1190" s="20" t="s">
        <v>1196</v>
      </c>
      <c r="B1190" s="27">
        <v>1250</v>
      </c>
    </row>
    <row r="1191" spans="1:2" ht="16.8" thickBot="1">
      <c r="A1191" s="20" t="s">
        <v>1197</v>
      </c>
      <c r="B1191" s="27">
        <v>-1285</v>
      </c>
    </row>
    <row r="1192" spans="1:2" ht="16.8" thickBot="1">
      <c r="A1192" s="20" t="s">
        <v>1198</v>
      </c>
      <c r="B1192" s="27">
        <v>3680</v>
      </c>
    </row>
    <row r="1193" spans="1:2" ht="16.8" thickBot="1">
      <c r="A1193" s="20" t="s">
        <v>1199</v>
      </c>
      <c r="B1193" s="27">
        <v>2215</v>
      </c>
    </row>
    <row r="1194" spans="1:2" ht="16.8" thickBot="1">
      <c r="A1194" s="20" t="s">
        <v>1200</v>
      </c>
      <c r="B1194" s="27">
        <v>1634</v>
      </c>
    </row>
    <row r="1195" spans="1:2" ht="16.8" thickBot="1">
      <c r="A1195" s="20" t="s">
        <v>1201</v>
      </c>
      <c r="B1195" s="27">
        <v>1130</v>
      </c>
    </row>
    <row r="1196" spans="1:2" ht="16.8" thickBot="1">
      <c r="A1196" s="20" t="s">
        <v>1202</v>
      </c>
      <c r="B1196" s="27">
        <v>2300</v>
      </c>
    </row>
    <row r="1197" spans="1:2" ht="16.8" thickBot="1">
      <c r="A1197" s="20" t="s">
        <v>1203</v>
      </c>
      <c r="B1197" s="27">
        <v>4629</v>
      </c>
    </row>
    <row r="1198" spans="1:2" ht="16.8" thickBot="1">
      <c r="A1198" s="20" t="s">
        <v>1204</v>
      </c>
      <c r="B1198" s="27">
        <v>1511</v>
      </c>
    </row>
    <row r="1199" spans="1:2" ht="16.8" thickBot="1">
      <c r="A1199" s="20" t="s">
        <v>1205</v>
      </c>
      <c r="B1199" s="27">
        <v>1400</v>
      </c>
    </row>
    <row r="1200" spans="1:2" ht="16.8" thickBot="1">
      <c r="A1200" s="20" t="s">
        <v>1206</v>
      </c>
      <c r="B1200" s="21">
        <v>0</v>
      </c>
    </row>
    <row r="1201" spans="1:2" ht="16.8" thickBot="1">
      <c r="A1201" s="20" t="s">
        <v>1207</v>
      </c>
      <c r="B1201" s="27">
        <v>3100</v>
      </c>
    </row>
    <row r="1202" spans="1:2" ht="16.8" thickBot="1">
      <c r="A1202" s="20" t="s">
        <v>1208</v>
      </c>
      <c r="B1202" s="21">
        <v>-31</v>
      </c>
    </row>
    <row r="1203" spans="1:2" ht="16.8" thickBot="1">
      <c r="A1203" s="20" t="s">
        <v>1209</v>
      </c>
      <c r="B1203" s="27">
        <v>-3500</v>
      </c>
    </row>
    <row r="1204" spans="1:2" ht="16.8" thickBot="1">
      <c r="A1204" s="20" t="s">
        <v>1210</v>
      </c>
      <c r="B1204" s="27">
        <v>-3504</v>
      </c>
    </row>
    <row r="1205" spans="1:2" ht="16.8" thickBot="1">
      <c r="A1205" s="20" t="s">
        <v>1211</v>
      </c>
      <c r="B1205" s="21">
        <v>570</v>
      </c>
    </row>
    <row r="1206" spans="1:2" ht="16.8" thickBot="1">
      <c r="A1206" s="20" t="s">
        <v>1212</v>
      </c>
      <c r="B1206" s="27">
        <v>3523</v>
      </c>
    </row>
    <row r="1207" spans="1:2" ht="16.8" thickBot="1">
      <c r="A1207" s="20" t="s">
        <v>1213</v>
      </c>
      <c r="B1207" s="27">
        <v>1560</v>
      </c>
    </row>
    <row r="1208" spans="1:2" ht="16.8" thickBot="1">
      <c r="A1208" s="20" t="s">
        <v>1214</v>
      </c>
      <c r="B1208" s="27">
        <v>1542</v>
      </c>
    </row>
    <row r="1209" spans="1:2" ht="16.8" thickBot="1">
      <c r="A1209" s="20" t="s">
        <v>1215</v>
      </c>
      <c r="B1209" s="27">
        <v>1812</v>
      </c>
    </row>
    <row r="1210" spans="1:2" ht="16.8" thickBot="1">
      <c r="A1210" s="20" t="s">
        <v>1216</v>
      </c>
      <c r="B1210" s="21">
        <v>-39</v>
      </c>
    </row>
    <row r="1211" spans="1:2" ht="16.8" thickBot="1">
      <c r="A1211" s="20" t="s">
        <v>1217</v>
      </c>
      <c r="B1211" s="21">
        <v>895</v>
      </c>
    </row>
    <row r="1212" spans="1:2" ht="16.8" thickBot="1">
      <c r="A1212" s="20" t="s">
        <v>1218</v>
      </c>
      <c r="B1212" s="21">
        <v>650</v>
      </c>
    </row>
    <row r="1213" spans="1:2" ht="16.8" thickBot="1">
      <c r="A1213" s="20" t="s">
        <v>1219</v>
      </c>
      <c r="B1213" s="27">
        <v>5462</v>
      </c>
    </row>
    <row r="1214" spans="1:2" ht="16.8" thickBot="1">
      <c r="A1214" s="20" t="s">
        <v>1220</v>
      </c>
      <c r="B1214" s="27">
        <v>1705</v>
      </c>
    </row>
    <row r="1215" spans="1:2" ht="16.8" thickBot="1">
      <c r="A1215" s="20" t="s">
        <v>1221</v>
      </c>
      <c r="B1215" s="27">
        <v>3196</v>
      </c>
    </row>
    <row r="1216" spans="1:2" ht="16.8" thickBot="1">
      <c r="A1216" s="20" t="s">
        <v>1222</v>
      </c>
      <c r="B1216" s="27">
        <v>3292</v>
      </c>
    </row>
    <row r="1217" spans="1:2" ht="16.8" thickBot="1">
      <c r="A1217" s="20" t="s">
        <v>1223</v>
      </c>
      <c r="B1217" s="27">
        <v>-2649</v>
      </c>
    </row>
    <row r="1218" spans="1:2" ht="16.8" thickBot="1">
      <c r="A1218" s="20" t="s">
        <v>1224</v>
      </c>
      <c r="B1218" s="27">
        <v>1785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90E2D1-F804-4393-A3D3-5DD5EECB82C7}">
  <dimension ref="A1:P1225"/>
  <sheetViews>
    <sheetView workbookViewId="0">
      <selection activeCell="D11" sqref="D11"/>
    </sheetView>
  </sheetViews>
  <sheetFormatPr defaultRowHeight="16.2"/>
  <cols>
    <col min="1" max="2" width="20.21875" style="24" customWidth="1"/>
    <col min="3" max="3" width="8.88671875" style="23"/>
    <col min="4" max="4" width="13.21875" style="23" customWidth="1"/>
    <col min="5" max="5" width="18.5546875" customWidth="1"/>
    <col min="6" max="6" width="12.88671875" customWidth="1"/>
    <col min="8" max="8" width="9" bestFit="1" customWidth="1"/>
    <col min="9" max="9" width="12.109375" bestFit="1" customWidth="1"/>
    <col min="10" max="10" width="14.109375" bestFit="1" customWidth="1"/>
    <col min="11" max="11" width="12.77734375" bestFit="1" customWidth="1"/>
    <col min="12" max="12" width="13.77734375" bestFit="1" customWidth="1"/>
    <col min="13" max="14" width="14" bestFit="1" customWidth="1"/>
    <col min="15" max="15" width="14" customWidth="1"/>
    <col min="16" max="16" width="14.21875" bestFit="1" customWidth="1"/>
  </cols>
  <sheetData>
    <row r="1" spans="1:16" ht="16.8" thickBot="1">
      <c r="A1" s="18" t="s">
        <v>0</v>
      </c>
      <c r="B1" s="18" t="s">
        <v>1</v>
      </c>
      <c r="C1" s="19" t="s">
        <v>2</v>
      </c>
      <c r="D1" s="19" t="s">
        <v>3</v>
      </c>
      <c r="E1" s="1" t="s">
        <v>4</v>
      </c>
      <c r="F1" s="1" t="s">
        <v>5</v>
      </c>
    </row>
    <row r="2" spans="1:16" ht="16.8" thickBot="1">
      <c r="A2" s="20" t="s">
        <v>11</v>
      </c>
      <c r="B2" s="21" t="s">
        <v>1225</v>
      </c>
      <c r="C2" s="22">
        <v>2017</v>
      </c>
      <c r="D2" s="22">
        <v>9</v>
      </c>
      <c r="E2" s="3">
        <f>SUMPRODUCT((MONTH($A$2:$A$3000)=D2)*(YEAR($A$2:$A$3000)=C2)*($B$2:$B$3000))</f>
        <v>-624</v>
      </c>
      <c r="F2" s="2">
        <f t="shared" ref="F2:F66" si="0">IF(E2&gt;0,1,0)</f>
        <v>0</v>
      </c>
      <c r="H2" s="4" t="s">
        <v>7</v>
      </c>
      <c r="I2" s="4">
        <v>2017</v>
      </c>
      <c r="J2" s="4">
        <v>2018</v>
      </c>
      <c r="K2" s="4">
        <v>2019</v>
      </c>
      <c r="L2" s="4">
        <v>2020</v>
      </c>
      <c r="M2" s="4">
        <v>2021</v>
      </c>
      <c r="N2" s="4">
        <v>2022</v>
      </c>
      <c r="O2" s="4">
        <v>2023</v>
      </c>
      <c r="P2" s="4" t="s">
        <v>8</v>
      </c>
    </row>
    <row r="3" spans="1:16" ht="16.8" thickBot="1">
      <c r="A3" s="20" t="s">
        <v>12</v>
      </c>
      <c r="B3" s="21" t="s">
        <v>1225</v>
      </c>
      <c r="C3" s="22">
        <v>2017</v>
      </c>
      <c r="D3" s="22">
        <v>10</v>
      </c>
      <c r="E3" s="3">
        <f t="shared" ref="E3:E66" si="1">SUMPRODUCT((MONTH($A$2:$A$3000)=D3)*(YEAR($A$2:$A$3000)=C3)*($B$2:$B$3000))</f>
        <v>2645</v>
      </c>
      <c r="F3" s="2">
        <f t="shared" si="0"/>
        <v>1</v>
      </c>
      <c r="H3" s="4">
        <v>1</v>
      </c>
      <c r="I3" s="5"/>
      <c r="J3" s="5">
        <f>E6</f>
        <v>737</v>
      </c>
      <c r="K3" s="5">
        <f>E18</f>
        <v>355</v>
      </c>
      <c r="L3" s="5">
        <f>E30</f>
        <v>0</v>
      </c>
      <c r="M3" s="5">
        <f>E42</f>
        <v>2322</v>
      </c>
      <c r="N3" s="5">
        <f>E54</f>
        <v>0</v>
      </c>
      <c r="O3" s="5">
        <f>E67</f>
        <v>0</v>
      </c>
      <c r="P3" s="5">
        <f>SUM(I3:N3)</f>
        <v>3414</v>
      </c>
    </row>
    <row r="4" spans="1:16" ht="16.8" thickBot="1">
      <c r="A4" s="20" t="s">
        <v>13</v>
      </c>
      <c r="B4" s="21" t="s">
        <v>1225</v>
      </c>
      <c r="C4" s="22">
        <v>2017</v>
      </c>
      <c r="D4" s="22">
        <v>11</v>
      </c>
      <c r="E4" s="3">
        <f t="shared" si="1"/>
        <v>1304</v>
      </c>
      <c r="F4" s="2">
        <f t="shared" si="0"/>
        <v>1</v>
      </c>
      <c r="H4" s="4">
        <v>2</v>
      </c>
      <c r="I4" s="5"/>
      <c r="J4" s="5">
        <f t="shared" ref="J4:J14" si="2">E7</f>
        <v>-1926</v>
      </c>
      <c r="K4" s="5">
        <f t="shared" ref="K4:K14" si="3">E19</f>
        <v>1390</v>
      </c>
      <c r="L4" s="5">
        <f t="shared" ref="L4:L14" si="4">E31</f>
        <v>-273</v>
      </c>
      <c r="M4" s="5">
        <f t="shared" ref="M4:M14" si="5">E43</f>
        <v>1397</v>
      </c>
      <c r="N4" s="5">
        <f t="shared" ref="N4:N14" si="6">E55</f>
        <v>-107</v>
      </c>
      <c r="O4" s="5">
        <f t="shared" ref="O4:O14" si="7">E68</f>
        <v>0</v>
      </c>
      <c r="P4" s="5">
        <f t="shared" ref="P4:P15" si="8">SUM(I4:N4)</f>
        <v>481</v>
      </c>
    </row>
    <row r="5" spans="1:16" ht="16.8" thickBot="1">
      <c r="A5" s="20" t="s">
        <v>14</v>
      </c>
      <c r="B5" s="21" t="s">
        <v>1225</v>
      </c>
      <c r="C5" s="22">
        <v>2017</v>
      </c>
      <c r="D5" s="22">
        <v>12</v>
      </c>
      <c r="E5" s="3">
        <f t="shared" si="1"/>
        <v>435</v>
      </c>
      <c r="F5" s="2">
        <f t="shared" si="0"/>
        <v>1</v>
      </c>
      <c r="H5" s="4">
        <v>3</v>
      </c>
      <c r="I5" s="5"/>
      <c r="J5" s="5">
        <f t="shared" si="2"/>
        <v>-2815</v>
      </c>
      <c r="K5" s="5">
        <f t="shared" si="3"/>
        <v>817</v>
      </c>
      <c r="L5" s="5">
        <f t="shared" si="4"/>
        <v>-4539</v>
      </c>
      <c r="M5" s="5">
        <f t="shared" si="5"/>
        <v>3682</v>
      </c>
      <c r="N5" s="5">
        <f t="shared" si="6"/>
        <v>1275</v>
      </c>
      <c r="O5" s="5">
        <f t="shared" si="7"/>
        <v>0</v>
      </c>
      <c r="P5" s="5">
        <f t="shared" si="8"/>
        <v>-1580</v>
      </c>
    </row>
    <row r="6" spans="1:16" ht="16.8" thickBot="1">
      <c r="A6" s="20" t="s">
        <v>15</v>
      </c>
      <c r="B6" s="21" t="s">
        <v>1225</v>
      </c>
      <c r="C6" s="22">
        <v>2018</v>
      </c>
      <c r="D6" s="22">
        <v>1</v>
      </c>
      <c r="E6" s="3">
        <f t="shared" si="1"/>
        <v>737</v>
      </c>
      <c r="F6" s="2">
        <f t="shared" si="0"/>
        <v>1</v>
      </c>
      <c r="H6" s="4">
        <v>4</v>
      </c>
      <c r="I6" s="5"/>
      <c r="J6" s="5">
        <f t="shared" si="2"/>
        <v>1260</v>
      </c>
      <c r="K6" s="5">
        <f t="shared" si="3"/>
        <v>-345</v>
      </c>
      <c r="L6" s="5">
        <f t="shared" si="4"/>
        <v>4813</v>
      </c>
      <c r="M6" s="5">
        <f t="shared" si="5"/>
        <v>6864</v>
      </c>
      <c r="N6" s="5">
        <f t="shared" si="6"/>
        <v>-1311</v>
      </c>
      <c r="O6" s="5">
        <f t="shared" si="7"/>
        <v>0</v>
      </c>
      <c r="P6" s="5">
        <f t="shared" si="8"/>
        <v>11281</v>
      </c>
    </row>
    <row r="7" spans="1:16" ht="16.8" thickBot="1">
      <c r="A7" s="20" t="s">
        <v>16</v>
      </c>
      <c r="B7" s="21" t="s">
        <v>1225</v>
      </c>
      <c r="C7" s="22">
        <v>2018</v>
      </c>
      <c r="D7" s="22">
        <v>2</v>
      </c>
      <c r="E7" s="3">
        <f t="shared" si="1"/>
        <v>-1926</v>
      </c>
      <c r="F7" s="2">
        <f t="shared" si="0"/>
        <v>0</v>
      </c>
      <c r="H7" s="4">
        <v>5</v>
      </c>
      <c r="I7" s="5"/>
      <c r="J7" s="5">
        <f t="shared" si="2"/>
        <v>1364</v>
      </c>
      <c r="K7" s="5">
        <f t="shared" si="3"/>
        <v>-604</v>
      </c>
      <c r="L7" s="5">
        <f t="shared" si="4"/>
        <v>-3091</v>
      </c>
      <c r="M7" s="5">
        <f t="shared" si="5"/>
        <v>3915</v>
      </c>
      <c r="N7" s="5">
        <f t="shared" si="6"/>
        <v>4685</v>
      </c>
      <c r="O7" s="5">
        <f t="shared" si="7"/>
        <v>0</v>
      </c>
      <c r="P7" s="5">
        <f t="shared" si="8"/>
        <v>6269</v>
      </c>
    </row>
    <row r="8" spans="1:16" ht="16.8" thickBot="1">
      <c r="A8" s="20" t="s">
        <v>17</v>
      </c>
      <c r="B8" s="21" t="s">
        <v>1225</v>
      </c>
      <c r="C8" s="22">
        <v>2018</v>
      </c>
      <c r="D8" s="22">
        <v>3</v>
      </c>
      <c r="E8" s="3">
        <f t="shared" si="1"/>
        <v>-2815</v>
      </c>
      <c r="F8" s="2">
        <f t="shared" si="0"/>
        <v>0</v>
      </c>
      <c r="H8" s="4">
        <v>6</v>
      </c>
      <c r="I8" s="5"/>
      <c r="J8" s="5">
        <f t="shared" si="2"/>
        <v>0</v>
      </c>
      <c r="K8" s="5">
        <f t="shared" si="3"/>
        <v>3358</v>
      </c>
      <c r="L8" s="5">
        <f t="shared" si="4"/>
        <v>7641</v>
      </c>
      <c r="M8" s="5">
        <f t="shared" si="5"/>
        <v>-1315</v>
      </c>
      <c r="N8" s="5">
        <f t="shared" si="6"/>
        <v>0</v>
      </c>
      <c r="O8" s="5">
        <f t="shared" si="7"/>
        <v>0</v>
      </c>
      <c r="P8" s="5">
        <f t="shared" si="8"/>
        <v>9684</v>
      </c>
    </row>
    <row r="9" spans="1:16" ht="16.8" thickBot="1">
      <c r="A9" s="20" t="s">
        <v>18</v>
      </c>
      <c r="B9" s="21" t="s">
        <v>1225</v>
      </c>
      <c r="C9" s="22">
        <v>2018</v>
      </c>
      <c r="D9" s="22">
        <v>4</v>
      </c>
      <c r="E9" s="3">
        <f t="shared" si="1"/>
        <v>1260</v>
      </c>
      <c r="F9" s="2">
        <f t="shared" si="0"/>
        <v>1</v>
      </c>
      <c r="H9" s="4">
        <v>7</v>
      </c>
      <c r="I9" s="5"/>
      <c r="J9" s="5">
        <f t="shared" si="2"/>
        <v>0</v>
      </c>
      <c r="K9" s="5">
        <f t="shared" si="3"/>
        <v>1699</v>
      </c>
      <c r="L9" s="5">
        <f t="shared" si="4"/>
        <v>5184</v>
      </c>
      <c r="M9" s="5">
        <f t="shared" si="5"/>
        <v>5819</v>
      </c>
      <c r="N9" s="5">
        <f t="shared" si="6"/>
        <v>2949</v>
      </c>
      <c r="O9" s="5">
        <f t="shared" si="7"/>
        <v>0</v>
      </c>
      <c r="P9" s="5">
        <f t="shared" si="8"/>
        <v>15651</v>
      </c>
    </row>
    <row r="10" spans="1:16" ht="16.8" thickBot="1">
      <c r="A10" s="20" t="s">
        <v>19</v>
      </c>
      <c r="B10" s="21" t="s">
        <v>1226</v>
      </c>
      <c r="C10" s="22">
        <v>2018</v>
      </c>
      <c r="D10" s="22">
        <v>5</v>
      </c>
      <c r="E10" s="3">
        <f t="shared" si="1"/>
        <v>1364</v>
      </c>
      <c r="F10" s="2">
        <f t="shared" si="0"/>
        <v>1</v>
      </c>
      <c r="H10" s="4">
        <v>8</v>
      </c>
      <c r="I10" s="5"/>
      <c r="J10" s="5">
        <f t="shared" si="2"/>
        <v>3564</v>
      </c>
      <c r="K10" s="5">
        <f t="shared" si="3"/>
        <v>170</v>
      </c>
      <c r="L10" s="5">
        <f t="shared" si="4"/>
        <v>291</v>
      </c>
      <c r="M10" s="5">
        <f t="shared" si="5"/>
        <v>3978</v>
      </c>
      <c r="N10" s="5">
        <f t="shared" si="6"/>
        <v>-909</v>
      </c>
      <c r="O10" s="5">
        <f t="shared" si="7"/>
        <v>0</v>
      </c>
      <c r="P10" s="5">
        <f t="shared" si="8"/>
        <v>7094</v>
      </c>
    </row>
    <row r="11" spans="1:16" ht="16.8" thickBot="1">
      <c r="A11" s="20" t="s">
        <v>20</v>
      </c>
      <c r="B11" s="21" t="s">
        <v>1227</v>
      </c>
      <c r="C11" s="22">
        <v>2018</v>
      </c>
      <c r="D11" s="22">
        <v>6</v>
      </c>
      <c r="E11" s="3">
        <f t="shared" si="1"/>
        <v>0</v>
      </c>
      <c r="F11" s="2">
        <f t="shared" si="0"/>
        <v>0</v>
      </c>
      <c r="H11" s="4">
        <v>9</v>
      </c>
      <c r="I11" s="5">
        <f>E2</f>
        <v>-624</v>
      </c>
      <c r="J11" s="5">
        <f t="shared" si="2"/>
        <v>-4572</v>
      </c>
      <c r="K11" s="5">
        <f t="shared" si="3"/>
        <v>-480</v>
      </c>
      <c r="L11" s="5">
        <f t="shared" si="4"/>
        <v>-1557</v>
      </c>
      <c r="M11" s="5">
        <f t="shared" si="5"/>
        <v>-1684</v>
      </c>
      <c r="N11" s="5">
        <f t="shared" si="6"/>
        <v>-2732</v>
      </c>
      <c r="O11" s="5">
        <f t="shared" si="7"/>
        <v>0</v>
      </c>
      <c r="P11" s="5">
        <f t="shared" si="8"/>
        <v>-11649</v>
      </c>
    </row>
    <row r="12" spans="1:16" ht="16.8" thickBot="1">
      <c r="A12" s="20" t="s">
        <v>21</v>
      </c>
      <c r="B12" s="21" t="s">
        <v>1228</v>
      </c>
      <c r="C12" s="22">
        <v>2018</v>
      </c>
      <c r="D12" s="22">
        <v>7</v>
      </c>
      <c r="E12" s="3">
        <f t="shared" si="1"/>
        <v>0</v>
      </c>
      <c r="F12" s="2">
        <f t="shared" si="0"/>
        <v>0</v>
      </c>
      <c r="H12" s="4">
        <v>10</v>
      </c>
      <c r="I12" s="5">
        <f t="shared" ref="I12:I14" si="9">E3</f>
        <v>2645</v>
      </c>
      <c r="J12" s="5">
        <f t="shared" si="2"/>
        <v>-4906</v>
      </c>
      <c r="K12" s="5">
        <f t="shared" si="3"/>
        <v>2037</v>
      </c>
      <c r="L12" s="5">
        <f t="shared" si="4"/>
        <v>1050</v>
      </c>
      <c r="M12" s="5">
        <f t="shared" si="5"/>
        <v>-391</v>
      </c>
      <c r="N12" s="5">
        <f t="shared" si="6"/>
        <v>0</v>
      </c>
      <c r="O12" s="5">
        <f t="shared" si="7"/>
        <v>0</v>
      </c>
      <c r="P12" s="5">
        <f t="shared" si="8"/>
        <v>435</v>
      </c>
    </row>
    <row r="13" spans="1:16" ht="16.8" thickBot="1">
      <c r="A13" s="20" t="s">
        <v>22</v>
      </c>
      <c r="B13" s="21" t="s">
        <v>1229</v>
      </c>
      <c r="C13" s="22">
        <v>2018</v>
      </c>
      <c r="D13" s="22">
        <v>8</v>
      </c>
      <c r="E13" s="3">
        <f t="shared" si="1"/>
        <v>3564</v>
      </c>
      <c r="F13" s="2">
        <f t="shared" si="0"/>
        <v>1</v>
      </c>
      <c r="H13" s="4">
        <v>11</v>
      </c>
      <c r="I13" s="5">
        <f t="shared" si="9"/>
        <v>1304</v>
      </c>
      <c r="J13" s="5">
        <f t="shared" si="2"/>
        <v>4621</v>
      </c>
      <c r="K13" s="5">
        <f t="shared" si="3"/>
        <v>3323</v>
      </c>
      <c r="L13" s="5">
        <f t="shared" si="4"/>
        <v>6529</v>
      </c>
      <c r="M13" s="5">
        <f t="shared" si="5"/>
        <v>-272</v>
      </c>
      <c r="N13" s="5">
        <f t="shared" si="6"/>
        <v>0</v>
      </c>
      <c r="O13" s="5">
        <f t="shared" si="7"/>
        <v>0</v>
      </c>
      <c r="P13" s="5">
        <f t="shared" si="8"/>
        <v>15505</v>
      </c>
    </row>
    <row r="14" spans="1:16" ht="16.8" thickBot="1">
      <c r="A14" s="20" t="s">
        <v>23</v>
      </c>
      <c r="B14" s="21" t="s">
        <v>1230</v>
      </c>
      <c r="C14" s="22">
        <v>2018</v>
      </c>
      <c r="D14" s="22">
        <v>9</v>
      </c>
      <c r="E14" s="3">
        <f t="shared" si="1"/>
        <v>-4572</v>
      </c>
      <c r="F14" s="2">
        <f t="shared" si="0"/>
        <v>0</v>
      </c>
      <c r="H14" s="4">
        <v>12</v>
      </c>
      <c r="I14" s="5">
        <f t="shared" si="9"/>
        <v>435</v>
      </c>
      <c r="J14" s="5">
        <f t="shared" si="2"/>
        <v>2143</v>
      </c>
      <c r="K14" s="5">
        <f t="shared" si="3"/>
        <v>2239</v>
      </c>
      <c r="L14" s="5">
        <f t="shared" si="4"/>
        <v>201</v>
      </c>
      <c r="M14" s="5">
        <f t="shared" si="5"/>
        <v>1459</v>
      </c>
      <c r="N14" s="5">
        <f t="shared" si="6"/>
        <v>0</v>
      </c>
      <c r="O14" s="5">
        <f t="shared" si="7"/>
        <v>0</v>
      </c>
      <c r="P14" s="5">
        <f t="shared" si="8"/>
        <v>6477</v>
      </c>
    </row>
    <row r="15" spans="1:16" ht="16.8" thickBot="1">
      <c r="A15" s="20" t="s">
        <v>24</v>
      </c>
      <c r="B15" s="21" t="s">
        <v>1227</v>
      </c>
      <c r="C15" s="22">
        <v>2018</v>
      </c>
      <c r="D15" s="22">
        <v>10</v>
      </c>
      <c r="E15" s="3">
        <f t="shared" si="1"/>
        <v>-4906</v>
      </c>
      <c r="F15" s="2">
        <f t="shared" si="0"/>
        <v>0</v>
      </c>
      <c r="H15" s="6" t="s">
        <v>8</v>
      </c>
      <c r="I15" s="5">
        <f>SUM(I3:I14)</f>
        <v>3760</v>
      </c>
      <c r="J15" s="5">
        <f t="shared" ref="J15:O15" si="10">SUM(J3:J14)</f>
        <v>-530</v>
      </c>
      <c r="K15" s="5">
        <f t="shared" si="10"/>
        <v>13959</v>
      </c>
      <c r="L15" s="5">
        <f t="shared" si="10"/>
        <v>16249</v>
      </c>
      <c r="M15" s="5">
        <f t="shared" si="10"/>
        <v>25774</v>
      </c>
      <c r="N15" s="5">
        <f t="shared" si="10"/>
        <v>3850</v>
      </c>
      <c r="O15" s="5">
        <f t="shared" si="10"/>
        <v>0</v>
      </c>
      <c r="P15" s="5">
        <f t="shared" si="8"/>
        <v>63062</v>
      </c>
    </row>
    <row r="16" spans="1:16" ht="16.8" thickBot="1">
      <c r="A16" s="20" t="s">
        <v>25</v>
      </c>
      <c r="B16" s="21" t="s">
        <v>1231</v>
      </c>
      <c r="C16" s="22">
        <v>2018</v>
      </c>
      <c r="D16" s="22">
        <v>11</v>
      </c>
      <c r="E16" s="3">
        <f t="shared" si="1"/>
        <v>4621</v>
      </c>
      <c r="F16" s="2">
        <f t="shared" si="0"/>
        <v>1</v>
      </c>
    </row>
    <row r="17" spans="1:6" ht="16.8" thickBot="1">
      <c r="A17" s="20" t="s">
        <v>26</v>
      </c>
      <c r="B17" s="21" t="s">
        <v>1225</v>
      </c>
      <c r="C17" s="22">
        <v>2018</v>
      </c>
      <c r="D17" s="22">
        <v>12</v>
      </c>
      <c r="E17" s="3">
        <f t="shared" si="1"/>
        <v>2143</v>
      </c>
      <c r="F17" s="2">
        <f t="shared" si="0"/>
        <v>1</v>
      </c>
    </row>
    <row r="18" spans="1:6" ht="16.8" thickBot="1">
      <c r="A18" s="20" t="s">
        <v>27</v>
      </c>
      <c r="B18" s="21" t="s">
        <v>1232</v>
      </c>
      <c r="C18" s="22">
        <v>2019</v>
      </c>
      <c r="D18" s="22">
        <v>1</v>
      </c>
      <c r="E18" s="3">
        <f t="shared" si="1"/>
        <v>355</v>
      </c>
      <c r="F18" s="2">
        <f t="shared" si="0"/>
        <v>1</v>
      </c>
    </row>
    <row r="19" spans="1:6" ht="16.8" thickBot="1">
      <c r="A19" s="20" t="s">
        <v>28</v>
      </c>
      <c r="B19" s="21" t="s">
        <v>1231</v>
      </c>
      <c r="C19" s="22">
        <v>2019</v>
      </c>
      <c r="D19" s="22">
        <v>2</v>
      </c>
      <c r="E19" s="3">
        <f t="shared" si="1"/>
        <v>1390</v>
      </c>
      <c r="F19" s="2">
        <f t="shared" si="0"/>
        <v>1</v>
      </c>
    </row>
    <row r="20" spans="1:6" ht="16.8" thickBot="1">
      <c r="A20" s="20" t="s">
        <v>29</v>
      </c>
      <c r="B20" s="21" t="s">
        <v>1225</v>
      </c>
      <c r="C20" s="22">
        <v>2019</v>
      </c>
      <c r="D20" s="22">
        <v>3</v>
      </c>
      <c r="E20" s="3">
        <f t="shared" si="1"/>
        <v>817</v>
      </c>
      <c r="F20" s="2">
        <f t="shared" si="0"/>
        <v>1</v>
      </c>
    </row>
    <row r="21" spans="1:6" ht="16.8" thickBot="1">
      <c r="A21" s="20" t="s">
        <v>30</v>
      </c>
      <c r="B21" s="21" t="s">
        <v>1233</v>
      </c>
      <c r="C21" s="22">
        <v>2019</v>
      </c>
      <c r="D21" s="22">
        <v>4</v>
      </c>
      <c r="E21" s="3">
        <f t="shared" si="1"/>
        <v>-345</v>
      </c>
      <c r="F21" s="2">
        <f t="shared" si="0"/>
        <v>0</v>
      </c>
    </row>
    <row r="22" spans="1:6" ht="16.8" thickBot="1">
      <c r="A22" s="20" t="s">
        <v>31</v>
      </c>
      <c r="B22" s="21" t="s">
        <v>1234</v>
      </c>
      <c r="C22" s="22">
        <v>2019</v>
      </c>
      <c r="D22" s="22">
        <v>5</v>
      </c>
      <c r="E22" s="3">
        <f t="shared" si="1"/>
        <v>-604</v>
      </c>
      <c r="F22" s="2">
        <f t="shared" si="0"/>
        <v>0</v>
      </c>
    </row>
    <row r="23" spans="1:6" ht="16.8" thickBot="1">
      <c r="A23" s="20" t="s">
        <v>32</v>
      </c>
      <c r="B23" s="21" t="s">
        <v>1235</v>
      </c>
      <c r="C23" s="22">
        <v>2019</v>
      </c>
      <c r="D23" s="22">
        <v>6</v>
      </c>
      <c r="E23" s="3">
        <f t="shared" si="1"/>
        <v>3358</v>
      </c>
      <c r="F23" s="2">
        <f t="shared" si="0"/>
        <v>1</v>
      </c>
    </row>
    <row r="24" spans="1:6" ht="16.8" thickBot="1">
      <c r="A24" s="20" t="s">
        <v>33</v>
      </c>
      <c r="B24" s="21" t="s">
        <v>1236</v>
      </c>
      <c r="C24" s="22">
        <v>2019</v>
      </c>
      <c r="D24" s="22">
        <v>7</v>
      </c>
      <c r="E24" s="3">
        <f t="shared" si="1"/>
        <v>1699</v>
      </c>
      <c r="F24" s="2">
        <f t="shared" si="0"/>
        <v>1</v>
      </c>
    </row>
    <row r="25" spans="1:6" ht="16.8" thickBot="1">
      <c r="A25" s="20" t="s">
        <v>34</v>
      </c>
      <c r="B25" s="21" t="s">
        <v>1237</v>
      </c>
      <c r="C25" s="22">
        <v>2019</v>
      </c>
      <c r="D25" s="22">
        <v>8</v>
      </c>
      <c r="E25" s="3">
        <f t="shared" si="1"/>
        <v>170</v>
      </c>
      <c r="F25" s="2">
        <f t="shared" si="0"/>
        <v>1</v>
      </c>
    </row>
    <row r="26" spans="1:6" ht="16.8" thickBot="1">
      <c r="A26" s="20" t="s">
        <v>35</v>
      </c>
      <c r="B26" s="21" t="s">
        <v>1238</v>
      </c>
      <c r="C26" s="22">
        <v>2019</v>
      </c>
      <c r="D26" s="22">
        <v>9</v>
      </c>
      <c r="E26" s="3">
        <f t="shared" si="1"/>
        <v>-480</v>
      </c>
      <c r="F26" s="2">
        <f t="shared" si="0"/>
        <v>0</v>
      </c>
    </row>
    <row r="27" spans="1:6" ht="16.8" thickBot="1">
      <c r="A27" s="20" t="s">
        <v>36</v>
      </c>
      <c r="B27" s="21" t="s">
        <v>1239</v>
      </c>
      <c r="C27" s="22">
        <v>2019</v>
      </c>
      <c r="D27" s="22">
        <v>10</v>
      </c>
      <c r="E27" s="3">
        <f t="shared" si="1"/>
        <v>2037</v>
      </c>
      <c r="F27" s="2">
        <f t="shared" si="0"/>
        <v>1</v>
      </c>
    </row>
    <row r="28" spans="1:6" ht="16.8" thickBot="1">
      <c r="A28" s="20" t="s">
        <v>37</v>
      </c>
      <c r="B28" s="21" t="s">
        <v>1232</v>
      </c>
      <c r="C28" s="22">
        <v>2019</v>
      </c>
      <c r="D28" s="22">
        <v>11</v>
      </c>
      <c r="E28" s="3">
        <f t="shared" si="1"/>
        <v>3323</v>
      </c>
      <c r="F28" s="2">
        <f t="shared" si="0"/>
        <v>1</v>
      </c>
    </row>
    <row r="29" spans="1:6" ht="16.8" thickBot="1">
      <c r="A29" s="20" t="s">
        <v>38</v>
      </c>
      <c r="B29" s="21" t="s">
        <v>1228</v>
      </c>
      <c r="C29" s="22">
        <v>2019</v>
      </c>
      <c r="D29" s="22">
        <v>12</v>
      </c>
      <c r="E29" s="3">
        <f t="shared" si="1"/>
        <v>2239</v>
      </c>
      <c r="F29" s="2">
        <f t="shared" si="0"/>
        <v>1</v>
      </c>
    </row>
    <row r="30" spans="1:6" ht="16.8" thickBot="1">
      <c r="A30" s="20" t="s">
        <v>39</v>
      </c>
      <c r="B30" s="21" t="s">
        <v>1240</v>
      </c>
      <c r="C30" s="22">
        <v>2020</v>
      </c>
      <c r="D30" s="22">
        <v>1</v>
      </c>
      <c r="E30" s="3">
        <f t="shared" si="1"/>
        <v>0</v>
      </c>
      <c r="F30" s="2">
        <f t="shared" si="0"/>
        <v>0</v>
      </c>
    </row>
    <row r="31" spans="1:6" ht="16.8" thickBot="1">
      <c r="A31" s="20" t="s">
        <v>40</v>
      </c>
      <c r="B31" s="21" t="s">
        <v>1241</v>
      </c>
      <c r="C31" s="22">
        <v>2020</v>
      </c>
      <c r="D31" s="22">
        <v>2</v>
      </c>
      <c r="E31" s="3">
        <f t="shared" si="1"/>
        <v>-273</v>
      </c>
      <c r="F31" s="2">
        <f t="shared" si="0"/>
        <v>0</v>
      </c>
    </row>
    <row r="32" spans="1:6" ht="16.8" thickBot="1">
      <c r="A32" s="20" t="s">
        <v>41</v>
      </c>
      <c r="B32" s="21" t="s">
        <v>1242</v>
      </c>
      <c r="C32" s="22">
        <v>2020</v>
      </c>
      <c r="D32" s="22">
        <v>3</v>
      </c>
      <c r="E32" s="3">
        <f t="shared" si="1"/>
        <v>-4539</v>
      </c>
      <c r="F32" s="2">
        <f t="shared" si="0"/>
        <v>0</v>
      </c>
    </row>
    <row r="33" spans="1:6" ht="16.8" thickBot="1">
      <c r="A33" s="20" t="s">
        <v>42</v>
      </c>
      <c r="B33" s="21" t="s">
        <v>1243</v>
      </c>
      <c r="C33" s="22">
        <v>2020</v>
      </c>
      <c r="D33" s="22">
        <v>4</v>
      </c>
      <c r="E33" s="3">
        <f t="shared" si="1"/>
        <v>4813</v>
      </c>
      <c r="F33" s="2">
        <f t="shared" si="0"/>
        <v>1</v>
      </c>
    </row>
    <row r="34" spans="1:6" ht="16.8" thickBot="1">
      <c r="A34" s="20" t="s">
        <v>43</v>
      </c>
      <c r="B34" s="21" t="s">
        <v>1244</v>
      </c>
      <c r="C34" s="22">
        <v>2020</v>
      </c>
      <c r="D34" s="22">
        <v>5</v>
      </c>
      <c r="E34" s="3">
        <f t="shared" si="1"/>
        <v>-3091</v>
      </c>
      <c r="F34" s="2">
        <f t="shared" si="0"/>
        <v>0</v>
      </c>
    </row>
    <row r="35" spans="1:6" ht="16.8" thickBot="1">
      <c r="A35" s="20" t="s">
        <v>44</v>
      </c>
      <c r="B35" s="21" t="s">
        <v>1231</v>
      </c>
      <c r="C35" s="22">
        <v>2020</v>
      </c>
      <c r="D35" s="22">
        <v>6</v>
      </c>
      <c r="E35" s="3">
        <f t="shared" si="1"/>
        <v>7641</v>
      </c>
      <c r="F35" s="2">
        <f t="shared" si="0"/>
        <v>1</v>
      </c>
    </row>
    <row r="36" spans="1:6" ht="16.8" thickBot="1">
      <c r="A36" s="20" t="s">
        <v>45</v>
      </c>
      <c r="B36" s="21" t="s">
        <v>1245</v>
      </c>
      <c r="C36" s="22">
        <v>2020</v>
      </c>
      <c r="D36" s="22">
        <v>7</v>
      </c>
      <c r="E36" s="3">
        <f t="shared" si="1"/>
        <v>5184</v>
      </c>
      <c r="F36" s="2">
        <f t="shared" si="0"/>
        <v>1</v>
      </c>
    </row>
    <row r="37" spans="1:6" ht="16.8" thickBot="1">
      <c r="A37" s="20" t="s">
        <v>46</v>
      </c>
      <c r="B37" s="21" t="s">
        <v>1246</v>
      </c>
      <c r="C37" s="22">
        <v>2020</v>
      </c>
      <c r="D37" s="22">
        <v>8</v>
      </c>
      <c r="E37" s="3">
        <f t="shared" si="1"/>
        <v>291</v>
      </c>
      <c r="F37" s="2">
        <f t="shared" si="0"/>
        <v>1</v>
      </c>
    </row>
    <row r="38" spans="1:6" ht="16.8" thickBot="1">
      <c r="A38" s="20" t="s">
        <v>47</v>
      </c>
      <c r="B38" s="21" t="s">
        <v>1247</v>
      </c>
      <c r="C38" s="22">
        <v>2020</v>
      </c>
      <c r="D38" s="22">
        <v>9</v>
      </c>
      <c r="E38" s="3">
        <f t="shared" si="1"/>
        <v>-1557</v>
      </c>
      <c r="F38" s="2">
        <f t="shared" si="0"/>
        <v>0</v>
      </c>
    </row>
    <row r="39" spans="1:6" ht="16.8" thickBot="1">
      <c r="A39" s="20" t="s">
        <v>48</v>
      </c>
      <c r="B39" s="21" t="s">
        <v>1248</v>
      </c>
      <c r="C39" s="22">
        <v>2020</v>
      </c>
      <c r="D39" s="22">
        <v>10</v>
      </c>
      <c r="E39" s="3">
        <f t="shared" si="1"/>
        <v>1050</v>
      </c>
      <c r="F39" s="2">
        <f t="shared" si="0"/>
        <v>1</v>
      </c>
    </row>
    <row r="40" spans="1:6" ht="16.8" thickBot="1">
      <c r="A40" s="20" t="s">
        <v>49</v>
      </c>
      <c r="B40" s="21" t="s">
        <v>1249</v>
      </c>
      <c r="C40" s="22">
        <v>2020</v>
      </c>
      <c r="D40" s="22">
        <v>11</v>
      </c>
      <c r="E40" s="3">
        <f t="shared" si="1"/>
        <v>6529</v>
      </c>
      <c r="F40" s="2">
        <f t="shared" si="0"/>
        <v>1</v>
      </c>
    </row>
    <row r="41" spans="1:6" ht="16.8" thickBot="1">
      <c r="A41" s="20" t="s">
        <v>50</v>
      </c>
      <c r="B41" s="21" t="s">
        <v>1250</v>
      </c>
      <c r="C41" s="22">
        <v>2020</v>
      </c>
      <c r="D41" s="22">
        <v>12</v>
      </c>
      <c r="E41" s="3">
        <f t="shared" si="1"/>
        <v>201</v>
      </c>
      <c r="F41" s="2">
        <f t="shared" si="0"/>
        <v>1</v>
      </c>
    </row>
    <row r="42" spans="1:6" ht="16.8" thickBot="1">
      <c r="A42" s="20" t="s">
        <v>51</v>
      </c>
      <c r="B42" s="21" t="s">
        <v>1251</v>
      </c>
      <c r="C42" s="22">
        <v>2021</v>
      </c>
      <c r="D42" s="22">
        <v>1</v>
      </c>
      <c r="E42" s="3">
        <f t="shared" si="1"/>
        <v>2322</v>
      </c>
      <c r="F42" s="2">
        <f t="shared" si="0"/>
        <v>1</v>
      </c>
    </row>
    <row r="43" spans="1:6" ht="16.8" thickBot="1">
      <c r="A43" s="20" t="s">
        <v>52</v>
      </c>
      <c r="B43" s="21" t="s">
        <v>1252</v>
      </c>
      <c r="C43" s="22">
        <v>2021</v>
      </c>
      <c r="D43" s="22">
        <v>2</v>
      </c>
      <c r="E43" s="3">
        <f t="shared" si="1"/>
        <v>1397</v>
      </c>
      <c r="F43" s="2">
        <f t="shared" si="0"/>
        <v>1</v>
      </c>
    </row>
    <row r="44" spans="1:6" ht="16.8" thickBot="1">
      <c r="A44" s="20" t="s">
        <v>53</v>
      </c>
      <c r="B44" s="21" t="s">
        <v>1231</v>
      </c>
      <c r="C44" s="22">
        <v>2021</v>
      </c>
      <c r="D44" s="22">
        <v>3</v>
      </c>
      <c r="E44" s="3">
        <f t="shared" si="1"/>
        <v>3682</v>
      </c>
      <c r="F44" s="2">
        <f t="shared" si="0"/>
        <v>1</v>
      </c>
    </row>
    <row r="45" spans="1:6" ht="16.8" thickBot="1">
      <c r="A45" s="20" t="s">
        <v>54</v>
      </c>
      <c r="B45" s="21" t="s">
        <v>1253</v>
      </c>
      <c r="C45" s="22">
        <v>2021</v>
      </c>
      <c r="D45" s="22">
        <v>4</v>
      </c>
      <c r="E45" s="3">
        <f t="shared" si="1"/>
        <v>6864</v>
      </c>
      <c r="F45" s="2">
        <f t="shared" si="0"/>
        <v>1</v>
      </c>
    </row>
    <row r="46" spans="1:6" ht="16.8" thickBot="1">
      <c r="A46" s="20" t="s">
        <v>55</v>
      </c>
      <c r="B46" s="21" t="s">
        <v>1254</v>
      </c>
      <c r="C46" s="22">
        <v>2021</v>
      </c>
      <c r="D46" s="22">
        <v>5</v>
      </c>
      <c r="E46" s="3">
        <f t="shared" si="1"/>
        <v>3915</v>
      </c>
      <c r="F46" s="2">
        <f t="shared" si="0"/>
        <v>1</v>
      </c>
    </row>
    <row r="47" spans="1:6" ht="16.8" thickBot="1">
      <c r="A47" s="20" t="s">
        <v>56</v>
      </c>
      <c r="B47" s="21" t="s">
        <v>1255</v>
      </c>
      <c r="C47" s="22">
        <v>2021</v>
      </c>
      <c r="D47" s="22">
        <v>6</v>
      </c>
      <c r="E47" s="3">
        <f t="shared" si="1"/>
        <v>-1315</v>
      </c>
      <c r="F47" s="2">
        <f t="shared" si="0"/>
        <v>0</v>
      </c>
    </row>
    <row r="48" spans="1:6" ht="16.8" thickBot="1">
      <c r="A48" s="20" t="s">
        <v>57</v>
      </c>
      <c r="B48" s="21" t="s">
        <v>1256</v>
      </c>
      <c r="C48" s="22">
        <v>2021</v>
      </c>
      <c r="D48" s="22">
        <v>7</v>
      </c>
      <c r="E48" s="3">
        <f t="shared" si="1"/>
        <v>5819</v>
      </c>
      <c r="F48" s="2">
        <f t="shared" si="0"/>
        <v>1</v>
      </c>
    </row>
    <row r="49" spans="1:6" ht="16.8" thickBot="1">
      <c r="A49" s="20" t="s">
        <v>58</v>
      </c>
      <c r="B49" s="21" t="s">
        <v>1235</v>
      </c>
      <c r="C49" s="22">
        <v>2021</v>
      </c>
      <c r="D49" s="22">
        <v>8</v>
      </c>
      <c r="E49" s="3">
        <f t="shared" si="1"/>
        <v>3978</v>
      </c>
      <c r="F49" s="2">
        <f t="shared" si="0"/>
        <v>1</v>
      </c>
    </row>
    <row r="50" spans="1:6" ht="16.8" thickBot="1">
      <c r="A50" s="20" t="s">
        <v>59</v>
      </c>
      <c r="B50" s="21" t="s">
        <v>1257</v>
      </c>
      <c r="C50" s="22">
        <v>2021</v>
      </c>
      <c r="D50" s="22">
        <v>9</v>
      </c>
      <c r="E50" s="3">
        <f t="shared" si="1"/>
        <v>-1684</v>
      </c>
      <c r="F50" s="2">
        <f t="shared" si="0"/>
        <v>0</v>
      </c>
    </row>
    <row r="51" spans="1:6" ht="16.8" thickBot="1">
      <c r="A51" s="20" t="s">
        <v>60</v>
      </c>
      <c r="B51" s="21" t="s">
        <v>1225</v>
      </c>
      <c r="C51" s="22">
        <v>2021</v>
      </c>
      <c r="D51" s="22">
        <v>10</v>
      </c>
      <c r="E51" s="3">
        <f t="shared" si="1"/>
        <v>-391</v>
      </c>
      <c r="F51" s="2">
        <f t="shared" si="0"/>
        <v>0</v>
      </c>
    </row>
    <row r="52" spans="1:6" ht="16.8" thickBot="1">
      <c r="A52" s="20" t="s">
        <v>61</v>
      </c>
      <c r="B52" s="21" t="s">
        <v>1238</v>
      </c>
      <c r="C52" s="22">
        <v>2021</v>
      </c>
      <c r="D52" s="22">
        <v>11</v>
      </c>
      <c r="E52" s="3">
        <f t="shared" si="1"/>
        <v>-272</v>
      </c>
      <c r="F52" s="2">
        <f t="shared" si="0"/>
        <v>0</v>
      </c>
    </row>
    <row r="53" spans="1:6" ht="16.8" thickBot="1">
      <c r="A53" s="20" t="s">
        <v>62</v>
      </c>
      <c r="B53" s="21" t="s">
        <v>1256</v>
      </c>
      <c r="C53" s="22">
        <v>2021</v>
      </c>
      <c r="D53" s="22">
        <v>12</v>
      </c>
      <c r="E53" s="3">
        <f t="shared" si="1"/>
        <v>1459</v>
      </c>
      <c r="F53" s="2">
        <f t="shared" si="0"/>
        <v>1</v>
      </c>
    </row>
    <row r="54" spans="1:6" ht="16.8" thickBot="1">
      <c r="A54" s="20" t="s">
        <v>63</v>
      </c>
      <c r="B54" s="21" t="s">
        <v>1238</v>
      </c>
      <c r="C54" s="22">
        <v>2022</v>
      </c>
      <c r="D54" s="22">
        <v>1</v>
      </c>
      <c r="E54" s="3">
        <f t="shared" si="1"/>
        <v>0</v>
      </c>
      <c r="F54" s="2">
        <f t="shared" si="0"/>
        <v>0</v>
      </c>
    </row>
    <row r="55" spans="1:6" ht="16.8" thickBot="1">
      <c r="A55" s="20" t="s">
        <v>64</v>
      </c>
      <c r="B55" s="21" t="s">
        <v>1231</v>
      </c>
      <c r="C55" s="22">
        <v>2022</v>
      </c>
      <c r="D55" s="22">
        <v>2</v>
      </c>
      <c r="E55" s="3">
        <f t="shared" si="1"/>
        <v>-107</v>
      </c>
      <c r="F55" s="2">
        <f t="shared" si="0"/>
        <v>0</v>
      </c>
    </row>
    <row r="56" spans="1:6" ht="16.8" thickBot="1">
      <c r="A56" s="20" t="s">
        <v>65</v>
      </c>
      <c r="B56" s="21" t="s">
        <v>1225</v>
      </c>
      <c r="C56" s="22">
        <v>2022</v>
      </c>
      <c r="D56" s="22">
        <v>3</v>
      </c>
      <c r="E56" s="3">
        <f t="shared" si="1"/>
        <v>1275</v>
      </c>
      <c r="F56" s="2">
        <f t="shared" si="0"/>
        <v>1</v>
      </c>
    </row>
    <row r="57" spans="1:6" ht="16.8" thickBot="1">
      <c r="A57" s="20" t="s">
        <v>66</v>
      </c>
      <c r="B57" s="21" t="s">
        <v>1232</v>
      </c>
      <c r="C57" s="22">
        <v>2022</v>
      </c>
      <c r="D57" s="22">
        <v>4</v>
      </c>
      <c r="E57" s="3">
        <f t="shared" si="1"/>
        <v>-1311</v>
      </c>
      <c r="F57" s="2">
        <f t="shared" si="0"/>
        <v>0</v>
      </c>
    </row>
    <row r="58" spans="1:6" ht="16.8" thickBot="1">
      <c r="A58" s="20" t="s">
        <v>67</v>
      </c>
      <c r="B58" s="21" t="s">
        <v>1239</v>
      </c>
      <c r="C58" s="22">
        <v>2022</v>
      </c>
      <c r="D58" s="22">
        <v>5</v>
      </c>
      <c r="E58" s="3">
        <f t="shared" si="1"/>
        <v>4685</v>
      </c>
      <c r="F58" s="2">
        <f t="shared" si="0"/>
        <v>1</v>
      </c>
    </row>
    <row r="59" spans="1:6" ht="16.8" thickBot="1">
      <c r="A59" s="20" t="s">
        <v>68</v>
      </c>
      <c r="B59" s="21" t="s">
        <v>1256</v>
      </c>
      <c r="C59" s="22">
        <v>2022</v>
      </c>
      <c r="D59" s="22">
        <v>6</v>
      </c>
      <c r="E59" s="3">
        <f t="shared" si="1"/>
        <v>0</v>
      </c>
      <c r="F59" s="2">
        <f t="shared" si="0"/>
        <v>0</v>
      </c>
    </row>
    <row r="60" spans="1:6" ht="16.8" thickBot="1">
      <c r="A60" s="20" t="s">
        <v>69</v>
      </c>
      <c r="B60" s="21" t="s">
        <v>1258</v>
      </c>
      <c r="C60" s="22">
        <v>2022</v>
      </c>
      <c r="D60" s="22">
        <v>7</v>
      </c>
      <c r="E60" s="3">
        <f t="shared" si="1"/>
        <v>2949</v>
      </c>
      <c r="F60" s="2">
        <f t="shared" si="0"/>
        <v>1</v>
      </c>
    </row>
    <row r="61" spans="1:6" ht="16.8" thickBot="1">
      <c r="A61" s="20" t="s">
        <v>70</v>
      </c>
      <c r="B61" s="21" t="s">
        <v>1259</v>
      </c>
      <c r="C61" s="22">
        <v>2022</v>
      </c>
      <c r="D61" s="22">
        <v>8</v>
      </c>
      <c r="E61" s="3">
        <f t="shared" si="1"/>
        <v>-909</v>
      </c>
      <c r="F61" s="2">
        <f t="shared" si="0"/>
        <v>0</v>
      </c>
    </row>
    <row r="62" spans="1:6" ht="16.8" thickBot="1">
      <c r="A62" s="20" t="s">
        <v>71</v>
      </c>
      <c r="B62" s="21" t="s">
        <v>1260</v>
      </c>
      <c r="C62" s="22">
        <v>2022</v>
      </c>
      <c r="D62" s="22">
        <v>9</v>
      </c>
      <c r="E62" s="3">
        <f t="shared" si="1"/>
        <v>-2732</v>
      </c>
      <c r="F62" s="2">
        <f t="shared" si="0"/>
        <v>0</v>
      </c>
    </row>
    <row r="63" spans="1:6" ht="16.8" thickBot="1">
      <c r="A63" s="20" t="s">
        <v>72</v>
      </c>
      <c r="B63" s="21" t="s">
        <v>1229</v>
      </c>
      <c r="C63" s="22">
        <v>2022</v>
      </c>
      <c r="D63" s="22">
        <v>10</v>
      </c>
      <c r="E63" s="3">
        <f t="shared" si="1"/>
        <v>0</v>
      </c>
      <c r="F63" s="2">
        <f t="shared" si="0"/>
        <v>0</v>
      </c>
    </row>
    <row r="64" spans="1:6" ht="16.8" thickBot="1">
      <c r="A64" s="20" t="s">
        <v>73</v>
      </c>
      <c r="B64" s="21" t="s">
        <v>1261</v>
      </c>
      <c r="C64" s="22">
        <v>2022</v>
      </c>
      <c r="D64" s="22">
        <v>11</v>
      </c>
      <c r="E64" s="3">
        <f t="shared" si="1"/>
        <v>0</v>
      </c>
      <c r="F64" s="2">
        <f t="shared" si="0"/>
        <v>0</v>
      </c>
    </row>
    <row r="65" spans="1:6" ht="16.8" thickBot="1">
      <c r="A65" s="20" t="s">
        <v>74</v>
      </c>
      <c r="B65" s="21" t="s">
        <v>1262</v>
      </c>
      <c r="C65" s="22">
        <v>2022</v>
      </c>
      <c r="D65" s="22">
        <v>12</v>
      </c>
      <c r="E65" s="3">
        <f t="shared" si="1"/>
        <v>0</v>
      </c>
      <c r="F65" s="2">
        <f t="shared" si="0"/>
        <v>0</v>
      </c>
    </row>
    <row r="66" spans="1:6" ht="16.8" thickBot="1">
      <c r="A66" s="20" t="s">
        <v>75</v>
      </c>
      <c r="B66" s="21" t="s">
        <v>1263</v>
      </c>
      <c r="C66" s="22">
        <v>2023</v>
      </c>
      <c r="D66" s="22">
        <v>1</v>
      </c>
      <c r="E66" s="3">
        <f t="shared" si="1"/>
        <v>0</v>
      </c>
      <c r="F66" s="2">
        <f t="shared" si="0"/>
        <v>0</v>
      </c>
    </row>
    <row r="67" spans="1:6" ht="16.8" thickBot="1">
      <c r="A67" s="20" t="s">
        <v>76</v>
      </c>
      <c r="B67" s="21" t="s">
        <v>1264</v>
      </c>
      <c r="C67" s="22">
        <v>2023</v>
      </c>
      <c r="D67" s="22">
        <v>2</v>
      </c>
      <c r="E67" s="3">
        <f t="shared" ref="E67:E77" si="11">SUMPRODUCT((MONTH($A$2:$A$3000)=D67)*(YEAR($A$2:$A$3000)=C67)*($B$2:$B$3000))</f>
        <v>0</v>
      </c>
      <c r="F67" s="2">
        <f t="shared" ref="F67:F77" si="12">IF(E67&gt;0,1,0)</f>
        <v>0</v>
      </c>
    </row>
    <row r="68" spans="1:6" ht="16.8" thickBot="1">
      <c r="A68" s="20" t="s">
        <v>77</v>
      </c>
      <c r="B68" s="21" t="s">
        <v>1265</v>
      </c>
      <c r="C68" s="22">
        <v>2023</v>
      </c>
      <c r="D68" s="22">
        <v>3</v>
      </c>
      <c r="E68" s="3">
        <f t="shared" si="11"/>
        <v>0</v>
      </c>
      <c r="F68" s="2">
        <f t="shared" si="12"/>
        <v>0</v>
      </c>
    </row>
    <row r="69" spans="1:6" ht="16.8" thickBot="1">
      <c r="A69" s="20" t="s">
        <v>78</v>
      </c>
      <c r="B69" s="21" t="s">
        <v>1266</v>
      </c>
      <c r="C69" s="22">
        <v>2023</v>
      </c>
      <c r="D69" s="22">
        <v>4</v>
      </c>
      <c r="E69" s="3">
        <f t="shared" si="11"/>
        <v>0</v>
      </c>
      <c r="F69" s="2">
        <f t="shared" si="12"/>
        <v>0</v>
      </c>
    </row>
    <row r="70" spans="1:6" ht="16.8" thickBot="1">
      <c r="A70" s="20" t="s">
        <v>79</v>
      </c>
      <c r="B70" s="21" t="s">
        <v>1259</v>
      </c>
      <c r="C70" s="22">
        <v>2023</v>
      </c>
      <c r="D70" s="22">
        <v>5</v>
      </c>
      <c r="E70" s="3">
        <f t="shared" si="11"/>
        <v>0</v>
      </c>
      <c r="F70" s="2">
        <f t="shared" si="12"/>
        <v>0</v>
      </c>
    </row>
    <row r="71" spans="1:6" ht="16.8" thickBot="1">
      <c r="A71" s="20" t="s">
        <v>80</v>
      </c>
      <c r="B71" s="21" t="s">
        <v>1267</v>
      </c>
      <c r="C71" s="22">
        <v>2023</v>
      </c>
      <c r="D71" s="22">
        <v>6</v>
      </c>
      <c r="E71" s="3">
        <f t="shared" si="11"/>
        <v>0</v>
      </c>
      <c r="F71" s="2">
        <f t="shared" si="12"/>
        <v>0</v>
      </c>
    </row>
    <row r="72" spans="1:6" ht="16.8" thickBot="1">
      <c r="A72" s="20" t="s">
        <v>81</v>
      </c>
      <c r="B72" s="21" t="s">
        <v>1268</v>
      </c>
      <c r="C72" s="22">
        <v>2023</v>
      </c>
      <c r="D72" s="22">
        <v>7</v>
      </c>
      <c r="E72" s="3">
        <f t="shared" si="11"/>
        <v>0</v>
      </c>
      <c r="F72" s="2">
        <f t="shared" si="12"/>
        <v>0</v>
      </c>
    </row>
    <row r="73" spans="1:6" ht="16.8" thickBot="1">
      <c r="A73" s="20" t="s">
        <v>82</v>
      </c>
      <c r="B73" s="21" t="s">
        <v>1269</v>
      </c>
      <c r="C73" s="22">
        <v>2023</v>
      </c>
      <c r="D73" s="22">
        <v>8</v>
      </c>
      <c r="E73" s="3">
        <f t="shared" si="11"/>
        <v>0</v>
      </c>
      <c r="F73" s="2">
        <f t="shared" si="12"/>
        <v>0</v>
      </c>
    </row>
    <row r="74" spans="1:6" ht="16.8" thickBot="1">
      <c r="A74" s="20" t="s">
        <v>83</v>
      </c>
      <c r="B74" s="21" t="s">
        <v>1270</v>
      </c>
      <c r="C74" s="22">
        <v>2023</v>
      </c>
      <c r="D74" s="22">
        <v>9</v>
      </c>
      <c r="E74" s="3">
        <f t="shared" si="11"/>
        <v>0</v>
      </c>
      <c r="F74" s="2">
        <f t="shared" si="12"/>
        <v>0</v>
      </c>
    </row>
    <row r="75" spans="1:6" ht="16.8" thickBot="1">
      <c r="A75" s="20" t="s">
        <v>84</v>
      </c>
      <c r="B75" s="21" t="s">
        <v>1225</v>
      </c>
      <c r="C75" s="22">
        <v>2023</v>
      </c>
      <c r="D75" s="22">
        <v>10</v>
      </c>
      <c r="E75" s="3">
        <f t="shared" si="11"/>
        <v>0</v>
      </c>
      <c r="F75" s="2">
        <f t="shared" si="12"/>
        <v>0</v>
      </c>
    </row>
    <row r="76" spans="1:6" ht="16.8" thickBot="1">
      <c r="A76" s="20" t="s">
        <v>85</v>
      </c>
      <c r="B76" s="21" t="s">
        <v>1271</v>
      </c>
      <c r="C76" s="22">
        <v>2023</v>
      </c>
      <c r="D76" s="22">
        <v>11</v>
      </c>
      <c r="E76" s="3">
        <f t="shared" si="11"/>
        <v>0</v>
      </c>
      <c r="F76" s="2">
        <f t="shared" si="12"/>
        <v>0</v>
      </c>
    </row>
    <row r="77" spans="1:6" ht="16.8" thickBot="1">
      <c r="A77" s="20" t="s">
        <v>86</v>
      </c>
      <c r="B77" s="21" t="s">
        <v>1258</v>
      </c>
      <c r="C77" s="22">
        <v>2023</v>
      </c>
      <c r="D77" s="22">
        <v>12</v>
      </c>
      <c r="E77" s="3">
        <f t="shared" si="11"/>
        <v>0</v>
      </c>
      <c r="F77" s="2">
        <f t="shared" si="12"/>
        <v>0</v>
      </c>
    </row>
    <row r="78" spans="1:6" ht="16.8" thickBot="1">
      <c r="A78" s="20" t="s">
        <v>87</v>
      </c>
      <c r="B78" s="21" t="s">
        <v>1272</v>
      </c>
    </row>
    <row r="79" spans="1:6" ht="16.8" thickBot="1">
      <c r="A79" s="20" t="s">
        <v>88</v>
      </c>
      <c r="B79" s="21" t="s">
        <v>1273</v>
      </c>
    </row>
    <row r="80" spans="1:6" ht="16.8" thickBot="1">
      <c r="A80" s="20" t="s">
        <v>89</v>
      </c>
      <c r="B80" s="21" t="s">
        <v>1274</v>
      </c>
    </row>
    <row r="81" spans="1:2" ht="16.8" thickBot="1">
      <c r="A81" s="20" t="s">
        <v>90</v>
      </c>
      <c r="B81" s="21" t="s">
        <v>1275</v>
      </c>
    </row>
    <row r="82" spans="1:2" ht="16.8" thickBot="1">
      <c r="A82" s="20" t="s">
        <v>91</v>
      </c>
      <c r="B82" s="21" t="s">
        <v>1225</v>
      </c>
    </row>
    <row r="83" spans="1:2" ht="16.8" thickBot="1">
      <c r="A83" s="20" t="s">
        <v>92</v>
      </c>
      <c r="B83" s="21" t="s">
        <v>1276</v>
      </c>
    </row>
    <row r="84" spans="1:2" ht="16.8" thickBot="1">
      <c r="A84" s="20" t="s">
        <v>93</v>
      </c>
      <c r="B84" s="21" t="s">
        <v>1277</v>
      </c>
    </row>
    <row r="85" spans="1:2" ht="16.8" thickBot="1">
      <c r="A85" s="20" t="s">
        <v>94</v>
      </c>
      <c r="B85" s="21" t="s">
        <v>1278</v>
      </c>
    </row>
    <row r="86" spans="1:2" ht="16.8" thickBot="1">
      <c r="A86" s="20" t="s">
        <v>95</v>
      </c>
      <c r="B86" s="21" t="s">
        <v>1225</v>
      </c>
    </row>
    <row r="87" spans="1:2" ht="16.8" thickBot="1">
      <c r="A87" s="20" t="s">
        <v>96</v>
      </c>
      <c r="B87" s="21" t="s">
        <v>1225</v>
      </c>
    </row>
    <row r="88" spans="1:2" ht="16.8" thickBot="1">
      <c r="A88" s="20" t="s">
        <v>97</v>
      </c>
      <c r="B88" s="21" t="s">
        <v>1225</v>
      </c>
    </row>
    <row r="89" spans="1:2" ht="16.8" thickBot="1">
      <c r="A89" s="20" t="s">
        <v>98</v>
      </c>
      <c r="B89" s="21" t="s">
        <v>1225</v>
      </c>
    </row>
    <row r="90" spans="1:2" ht="16.8" thickBot="1">
      <c r="A90" s="20" t="s">
        <v>99</v>
      </c>
      <c r="B90" s="21" t="s">
        <v>1225</v>
      </c>
    </row>
    <row r="91" spans="1:2" ht="16.8" thickBot="1">
      <c r="A91" s="20" t="s">
        <v>100</v>
      </c>
      <c r="B91" s="21" t="s">
        <v>1225</v>
      </c>
    </row>
    <row r="92" spans="1:2" ht="16.8" thickBot="1">
      <c r="A92" s="20" t="s">
        <v>101</v>
      </c>
      <c r="B92" s="21" t="s">
        <v>1225</v>
      </c>
    </row>
    <row r="93" spans="1:2" ht="16.8" thickBot="1">
      <c r="A93" s="20" t="s">
        <v>102</v>
      </c>
      <c r="B93" s="21" t="s">
        <v>1225</v>
      </c>
    </row>
    <row r="94" spans="1:2" ht="16.8" thickBot="1">
      <c r="A94" s="20" t="s">
        <v>103</v>
      </c>
      <c r="B94" s="21" t="s">
        <v>1225</v>
      </c>
    </row>
    <row r="95" spans="1:2" ht="16.8" thickBot="1">
      <c r="A95" s="20" t="s">
        <v>104</v>
      </c>
      <c r="B95" s="21" t="s">
        <v>1273</v>
      </c>
    </row>
    <row r="96" spans="1:2" ht="16.8" thickBot="1">
      <c r="A96" s="20" t="s">
        <v>105</v>
      </c>
      <c r="B96" s="21" t="s">
        <v>1279</v>
      </c>
    </row>
    <row r="97" spans="1:2" ht="16.8" thickBot="1">
      <c r="A97" s="20" t="s">
        <v>106</v>
      </c>
      <c r="B97" s="21" t="s">
        <v>1280</v>
      </c>
    </row>
    <row r="98" spans="1:2" ht="16.8" thickBot="1">
      <c r="A98" s="20" t="s">
        <v>107</v>
      </c>
      <c r="B98" s="21" t="s">
        <v>1256</v>
      </c>
    </row>
    <row r="99" spans="1:2" ht="16.8" thickBot="1">
      <c r="A99" s="20" t="s">
        <v>108</v>
      </c>
      <c r="B99" s="21" t="s">
        <v>1281</v>
      </c>
    </row>
    <row r="100" spans="1:2" ht="16.8" thickBot="1">
      <c r="A100" s="20" t="s">
        <v>109</v>
      </c>
      <c r="B100" s="21" t="s">
        <v>1282</v>
      </c>
    </row>
    <row r="101" spans="1:2" ht="16.8" thickBot="1">
      <c r="A101" s="20" t="s">
        <v>110</v>
      </c>
      <c r="B101" s="21" t="s">
        <v>1259</v>
      </c>
    </row>
    <row r="102" spans="1:2" ht="16.8" thickBot="1">
      <c r="A102" s="20" t="s">
        <v>111</v>
      </c>
      <c r="B102" s="21" t="s">
        <v>1274</v>
      </c>
    </row>
    <row r="103" spans="1:2" ht="16.8" thickBot="1">
      <c r="A103" s="20" t="s">
        <v>112</v>
      </c>
      <c r="B103" s="21" t="s">
        <v>1283</v>
      </c>
    </row>
    <row r="104" spans="1:2" ht="16.8" thickBot="1">
      <c r="A104" s="20" t="s">
        <v>113</v>
      </c>
      <c r="B104" s="21" t="s">
        <v>1284</v>
      </c>
    </row>
    <row r="105" spans="1:2" ht="16.8" thickBot="1">
      <c r="A105" s="20" t="s">
        <v>114</v>
      </c>
      <c r="B105" s="21" t="s">
        <v>1281</v>
      </c>
    </row>
    <row r="106" spans="1:2" ht="16.8" thickBot="1">
      <c r="A106" s="20" t="s">
        <v>115</v>
      </c>
      <c r="B106" s="21" t="s">
        <v>1262</v>
      </c>
    </row>
    <row r="107" spans="1:2" ht="16.8" thickBot="1">
      <c r="A107" s="20" t="s">
        <v>116</v>
      </c>
      <c r="B107" s="21" t="s">
        <v>1285</v>
      </c>
    </row>
    <row r="108" spans="1:2" ht="16.8" thickBot="1">
      <c r="A108" s="20" t="s">
        <v>117</v>
      </c>
      <c r="B108" s="21" t="s">
        <v>1286</v>
      </c>
    </row>
    <row r="109" spans="1:2" ht="16.8" thickBot="1">
      <c r="A109" s="20" t="s">
        <v>118</v>
      </c>
      <c r="B109" s="21" t="s">
        <v>1225</v>
      </c>
    </row>
    <row r="110" spans="1:2" ht="16.8" thickBot="1">
      <c r="A110" s="20" t="s">
        <v>119</v>
      </c>
      <c r="B110" s="21" t="s">
        <v>1225</v>
      </c>
    </row>
    <row r="111" spans="1:2" ht="16.8" thickBot="1">
      <c r="A111" s="20" t="s">
        <v>120</v>
      </c>
      <c r="B111" s="21" t="s">
        <v>1225</v>
      </c>
    </row>
    <row r="112" spans="1:2" ht="16.8" thickBot="1">
      <c r="A112" s="20" t="s">
        <v>121</v>
      </c>
      <c r="B112" s="21" t="s">
        <v>1225</v>
      </c>
    </row>
    <row r="113" spans="1:2" ht="16.8" thickBot="1">
      <c r="A113" s="20" t="s">
        <v>122</v>
      </c>
      <c r="B113" s="21" t="s">
        <v>1225</v>
      </c>
    </row>
    <row r="114" spans="1:2" ht="16.8" thickBot="1">
      <c r="A114" s="20" t="s">
        <v>123</v>
      </c>
      <c r="B114" s="21" t="s">
        <v>1225</v>
      </c>
    </row>
    <row r="115" spans="1:2" ht="16.8" thickBot="1">
      <c r="A115" s="20" t="s">
        <v>124</v>
      </c>
      <c r="B115" s="21" t="s">
        <v>1225</v>
      </c>
    </row>
    <row r="116" spans="1:2" ht="16.8" thickBot="1">
      <c r="A116" s="20" t="s">
        <v>125</v>
      </c>
      <c r="B116" s="21" t="s">
        <v>1225</v>
      </c>
    </row>
    <row r="117" spans="1:2" ht="16.8" thickBot="1">
      <c r="A117" s="20" t="s">
        <v>126</v>
      </c>
      <c r="B117" s="21" t="s">
        <v>1225</v>
      </c>
    </row>
    <row r="118" spans="1:2" ht="16.8" thickBot="1">
      <c r="A118" s="20" t="s">
        <v>127</v>
      </c>
      <c r="B118" s="21" t="s">
        <v>1225</v>
      </c>
    </row>
    <row r="119" spans="1:2" ht="16.8" thickBot="1">
      <c r="A119" s="20" t="s">
        <v>128</v>
      </c>
      <c r="B119" s="21" t="s">
        <v>1225</v>
      </c>
    </row>
    <row r="120" spans="1:2" ht="16.8" thickBot="1">
      <c r="A120" s="20" t="s">
        <v>129</v>
      </c>
      <c r="B120" s="21" t="s">
        <v>1287</v>
      </c>
    </row>
    <row r="121" spans="1:2" ht="16.8" thickBot="1">
      <c r="A121" s="20" t="s">
        <v>130</v>
      </c>
      <c r="B121" s="21" t="s">
        <v>1288</v>
      </c>
    </row>
    <row r="122" spans="1:2" ht="16.8" thickBot="1">
      <c r="A122" s="20" t="s">
        <v>131</v>
      </c>
      <c r="B122" s="21" t="s">
        <v>1283</v>
      </c>
    </row>
    <row r="123" spans="1:2" ht="16.8" thickBot="1">
      <c r="A123" s="20" t="s">
        <v>132</v>
      </c>
      <c r="B123" s="21" t="s">
        <v>1234</v>
      </c>
    </row>
    <row r="124" spans="1:2" ht="16.8" thickBot="1">
      <c r="A124" s="20" t="s">
        <v>133</v>
      </c>
      <c r="B124" s="21" t="s">
        <v>1289</v>
      </c>
    </row>
    <row r="125" spans="1:2" ht="16.8" thickBot="1">
      <c r="A125" s="20" t="s">
        <v>134</v>
      </c>
      <c r="B125" s="21" t="s">
        <v>1290</v>
      </c>
    </row>
    <row r="126" spans="1:2" ht="16.8" thickBot="1">
      <c r="A126" s="20" t="s">
        <v>135</v>
      </c>
      <c r="B126" s="21" t="s">
        <v>1271</v>
      </c>
    </row>
    <row r="127" spans="1:2" ht="16.8" thickBot="1">
      <c r="A127" s="20" t="s">
        <v>136</v>
      </c>
      <c r="B127" s="21" t="s">
        <v>1291</v>
      </c>
    </row>
    <row r="128" spans="1:2" ht="16.8" thickBot="1">
      <c r="A128" s="20" t="s">
        <v>137</v>
      </c>
      <c r="B128" s="21" t="s">
        <v>1240</v>
      </c>
    </row>
    <row r="129" spans="1:2" ht="16.8" thickBot="1">
      <c r="A129" s="20" t="s">
        <v>138</v>
      </c>
      <c r="B129" s="21" t="s">
        <v>1292</v>
      </c>
    </row>
    <row r="130" spans="1:2" ht="16.8" thickBot="1">
      <c r="A130" s="20" t="s">
        <v>139</v>
      </c>
      <c r="B130" s="21" t="s">
        <v>1293</v>
      </c>
    </row>
    <row r="131" spans="1:2" ht="16.8" thickBot="1">
      <c r="A131" s="20" t="s">
        <v>140</v>
      </c>
      <c r="B131" s="21" t="s">
        <v>1281</v>
      </c>
    </row>
    <row r="132" spans="1:2" ht="16.8" thickBot="1">
      <c r="A132" s="20" t="s">
        <v>141</v>
      </c>
      <c r="B132" s="21" t="s">
        <v>1294</v>
      </c>
    </row>
    <row r="133" spans="1:2" ht="16.8" thickBot="1">
      <c r="A133" s="20" t="s">
        <v>142</v>
      </c>
      <c r="B133" s="21" t="s">
        <v>1240</v>
      </c>
    </row>
    <row r="134" spans="1:2" ht="16.8" thickBot="1">
      <c r="A134" s="20" t="s">
        <v>143</v>
      </c>
      <c r="B134" s="21" t="s">
        <v>1295</v>
      </c>
    </row>
    <row r="135" spans="1:2" ht="16.8" thickBot="1">
      <c r="A135" s="20" t="s">
        <v>144</v>
      </c>
      <c r="B135" s="21" t="s">
        <v>1296</v>
      </c>
    </row>
    <row r="136" spans="1:2" ht="16.8" thickBot="1">
      <c r="A136" s="20" t="s">
        <v>145</v>
      </c>
      <c r="B136" s="21" t="s">
        <v>1297</v>
      </c>
    </row>
    <row r="137" spans="1:2" ht="16.8" thickBot="1">
      <c r="A137" s="20" t="s">
        <v>146</v>
      </c>
      <c r="B137" s="21" t="s">
        <v>1298</v>
      </c>
    </row>
    <row r="138" spans="1:2" ht="16.8" thickBot="1">
      <c r="A138" s="20" t="s">
        <v>147</v>
      </c>
      <c r="B138" s="21" t="s">
        <v>1299</v>
      </c>
    </row>
    <row r="139" spans="1:2" ht="16.8" thickBot="1">
      <c r="A139" s="20" t="s">
        <v>148</v>
      </c>
      <c r="B139" s="21" t="s">
        <v>1300</v>
      </c>
    </row>
    <row r="140" spans="1:2" ht="16.8" thickBot="1">
      <c r="A140" s="20" t="s">
        <v>149</v>
      </c>
      <c r="B140" s="21" t="s">
        <v>1225</v>
      </c>
    </row>
    <row r="141" spans="1:2" ht="16.8" thickBot="1">
      <c r="A141" s="20" t="s">
        <v>150</v>
      </c>
      <c r="B141" s="21" t="s">
        <v>1225</v>
      </c>
    </row>
    <row r="142" spans="1:2" ht="16.8" thickBot="1">
      <c r="A142" s="20" t="s">
        <v>151</v>
      </c>
      <c r="B142" s="21" t="s">
        <v>1225</v>
      </c>
    </row>
    <row r="143" spans="1:2" ht="16.8" thickBot="1">
      <c r="A143" s="20" t="s">
        <v>152</v>
      </c>
      <c r="B143" s="21" t="s">
        <v>1225</v>
      </c>
    </row>
    <row r="144" spans="1:2" ht="16.8" thickBot="1">
      <c r="A144" s="20" t="s">
        <v>153</v>
      </c>
      <c r="B144" s="21" t="s">
        <v>1301</v>
      </c>
    </row>
    <row r="145" spans="1:2" ht="16.8" thickBot="1">
      <c r="A145" s="20" t="s">
        <v>154</v>
      </c>
      <c r="B145" s="21" t="s">
        <v>1302</v>
      </c>
    </row>
    <row r="146" spans="1:2" ht="16.8" thickBot="1">
      <c r="A146" s="20" t="s">
        <v>155</v>
      </c>
      <c r="B146" s="21" t="s">
        <v>1303</v>
      </c>
    </row>
    <row r="147" spans="1:2" ht="16.8" thickBot="1">
      <c r="A147" s="20" t="s">
        <v>156</v>
      </c>
      <c r="B147" s="21" t="s">
        <v>1231</v>
      </c>
    </row>
    <row r="148" spans="1:2" ht="16.8" thickBot="1">
      <c r="A148" s="20" t="s">
        <v>157</v>
      </c>
      <c r="B148" s="21" t="s">
        <v>1304</v>
      </c>
    </row>
    <row r="149" spans="1:2" ht="16.8" thickBot="1">
      <c r="A149" s="20" t="s">
        <v>158</v>
      </c>
      <c r="B149" s="21" t="s">
        <v>1305</v>
      </c>
    </row>
    <row r="150" spans="1:2" ht="16.8" thickBot="1">
      <c r="A150" s="20" t="s">
        <v>159</v>
      </c>
      <c r="B150" s="21" t="s">
        <v>1306</v>
      </c>
    </row>
    <row r="151" spans="1:2" ht="16.8" thickBot="1">
      <c r="A151" s="20" t="s">
        <v>160</v>
      </c>
      <c r="B151" s="21" t="s">
        <v>1307</v>
      </c>
    </row>
    <row r="152" spans="1:2" ht="16.8" thickBot="1">
      <c r="A152" s="20" t="s">
        <v>161</v>
      </c>
      <c r="B152" s="21" t="s">
        <v>1229</v>
      </c>
    </row>
    <row r="153" spans="1:2" ht="16.8" thickBot="1">
      <c r="A153" s="20" t="s">
        <v>162</v>
      </c>
      <c r="B153" s="21" t="s">
        <v>1308</v>
      </c>
    </row>
    <row r="154" spans="1:2" ht="16.8" thickBot="1">
      <c r="A154" s="20" t="s">
        <v>163</v>
      </c>
      <c r="B154" s="21" t="s">
        <v>1245</v>
      </c>
    </row>
    <row r="155" spans="1:2" ht="16.8" thickBot="1">
      <c r="A155" s="20" t="s">
        <v>164</v>
      </c>
      <c r="B155" s="21" t="s">
        <v>1228</v>
      </c>
    </row>
    <row r="156" spans="1:2" ht="16.8" thickBot="1">
      <c r="A156" s="20" t="s">
        <v>165</v>
      </c>
      <c r="B156" s="21" t="s">
        <v>1229</v>
      </c>
    </row>
    <row r="157" spans="1:2" ht="16.8" thickBot="1">
      <c r="A157" s="20" t="s">
        <v>166</v>
      </c>
      <c r="B157" s="21" t="s">
        <v>1225</v>
      </c>
    </row>
    <row r="158" spans="1:2" ht="16.8" thickBot="1">
      <c r="A158" s="20" t="s">
        <v>167</v>
      </c>
      <c r="B158" s="21" t="s">
        <v>1309</v>
      </c>
    </row>
    <row r="159" spans="1:2" ht="16.8" thickBot="1">
      <c r="A159" s="20" t="s">
        <v>168</v>
      </c>
      <c r="B159" s="21" t="s">
        <v>1228</v>
      </c>
    </row>
    <row r="160" spans="1:2" ht="16.8" thickBot="1">
      <c r="A160" s="20" t="s">
        <v>169</v>
      </c>
      <c r="B160" s="21" t="s">
        <v>1310</v>
      </c>
    </row>
    <row r="161" spans="1:2" ht="16.8" thickBot="1">
      <c r="A161" s="20" t="s">
        <v>170</v>
      </c>
      <c r="B161" s="21" t="s">
        <v>1225</v>
      </c>
    </row>
    <row r="162" spans="1:2" ht="16.8" thickBot="1">
      <c r="A162" s="20" t="s">
        <v>171</v>
      </c>
      <c r="B162" s="21" t="s">
        <v>1311</v>
      </c>
    </row>
    <row r="163" spans="1:2" ht="16.8" thickBot="1">
      <c r="A163" s="20" t="s">
        <v>172</v>
      </c>
      <c r="B163" s="21" t="s">
        <v>1312</v>
      </c>
    </row>
    <row r="164" spans="1:2" ht="16.8" thickBot="1">
      <c r="A164" s="20" t="s">
        <v>173</v>
      </c>
      <c r="B164" s="21" t="s">
        <v>1313</v>
      </c>
    </row>
    <row r="165" spans="1:2" ht="16.8" thickBot="1">
      <c r="A165" s="20" t="s">
        <v>174</v>
      </c>
      <c r="B165" s="21" t="s">
        <v>1314</v>
      </c>
    </row>
    <row r="166" spans="1:2" ht="16.8" thickBot="1">
      <c r="A166" s="20" t="s">
        <v>175</v>
      </c>
      <c r="B166" s="21" t="s">
        <v>1315</v>
      </c>
    </row>
    <row r="167" spans="1:2" ht="16.8" thickBot="1">
      <c r="A167" s="20" t="s">
        <v>176</v>
      </c>
      <c r="B167" s="21" t="s">
        <v>1225</v>
      </c>
    </row>
    <row r="168" spans="1:2" ht="16.8" thickBot="1">
      <c r="A168" s="20" t="s">
        <v>177</v>
      </c>
      <c r="B168" s="21" t="s">
        <v>1225</v>
      </c>
    </row>
    <row r="169" spans="1:2" ht="16.8" thickBot="1">
      <c r="A169" s="20" t="s">
        <v>178</v>
      </c>
      <c r="B169" s="21" t="s">
        <v>1225</v>
      </c>
    </row>
    <row r="170" spans="1:2" ht="16.8" thickBot="1">
      <c r="A170" s="20" t="s">
        <v>179</v>
      </c>
      <c r="B170" s="21" t="s">
        <v>1225</v>
      </c>
    </row>
    <row r="171" spans="1:2" ht="16.8" thickBot="1">
      <c r="A171" s="20" t="s">
        <v>180</v>
      </c>
      <c r="B171" s="21" t="s">
        <v>1225</v>
      </c>
    </row>
    <row r="172" spans="1:2" ht="16.8" thickBot="1">
      <c r="A172" s="20" t="s">
        <v>181</v>
      </c>
      <c r="B172" s="21" t="s">
        <v>1225</v>
      </c>
    </row>
    <row r="173" spans="1:2" ht="16.8" thickBot="1">
      <c r="A173" s="20" t="s">
        <v>182</v>
      </c>
      <c r="B173" s="21" t="s">
        <v>1225</v>
      </c>
    </row>
    <row r="174" spans="1:2" ht="16.8" thickBot="1">
      <c r="A174" s="20" t="s">
        <v>183</v>
      </c>
      <c r="B174" s="21" t="s">
        <v>1225</v>
      </c>
    </row>
    <row r="175" spans="1:2" ht="16.8" thickBot="1">
      <c r="A175" s="20" t="s">
        <v>184</v>
      </c>
      <c r="B175" s="21" t="s">
        <v>1225</v>
      </c>
    </row>
    <row r="176" spans="1:2" ht="16.8" thickBot="1">
      <c r="A176" s="20" t="s">
        <v>185</v>
      </c>
      <c r="B176" s="21" t="s">
        <v>1225</v>
      </c>
    </row>
    <row r="177" spans="1:2" ht="16.8" thickBot="1">
      <c r="A177" s="20" t="s">
        <v>186</v>
      </c>
      <c r="B177" s="21" t="s">
        <v>1225</v>
      </c>
    </row>
    <row r="178" spans="1:2" ht="16.8" thickBot="1">
      <c r="A178" s="20" t="s">
        <v>187</v>
      </c>
      <c r="B178" s="21" t="s">
        <v>1225</v>
      </c>
    </row>
    <row r="179" spans="1:2" ht="16.8" thickBot="1">
      <c r="A179" s="20" t="s">
        <v>188</v>
      </c>
      <c r="B179" s="21" t="s">
        <v>1225</v>
      </c>
    </row>
    <row r="180" spans="1:2" ht="16.8" thickBot="1">
      <c r="A180" s="20" t="s">
        <v>189</v>
      </c>
      <c r="B180" s="21" t="s">
        <v>1225</v>
      </c>
    </row>
    <row r="181" spans="1:2" ht="16.8" thickBot="1">
      <c r="A181" s="20" t="s">
        <v>190</v>
      </c>
      <c r="B181" s="21" t="s">
        <v>1225</v>
      </c>
    </row>
    <row r="182" spans="1:2" ht="16.8" thickBot="1">
      <c r="A182" s="20" t="s">
        <v>191</v>
      </c>
      <c r="B182" s="21" t="s">
        <v>1225</v>
      </c>
    </row>
    <row r="183" spans="1:2" ht="16.8" thickBot="1">
      <c r="A183" s="20" t="s">
        <v>192</v>
      </c>
      <c r="B183" s="21" t="s">
        <v>1225</v>
      </c>
    </row>
    <row r="184" spans="1:2" ht="16.8" thickBot="1">
      <c r="A184" s="20" t="s">
        <v>193</v>
      </c>
      <c r="B184" s="21" t="s">
        <v>1225</v>
      </c>
    </row>
    <row r="185" spans="1:2" ht="16.8" thickBot="1">
      <c r="A185" s="20" t="s">
        <v>194</v>
      </c>
      <c r="B185" s="21" t="s">
        <v>1225</v>
      </c>
    </row>
    <row r="186" spans="1:2" ht="16.8" thickBot="1">
      <c r="A186" s="20" t="s">
        <v>195</v>
      </c>
      <c r="B186" s="21" t="s">
        <v>1225</v>
      </c>
    </row>
    <row r="187" spans="1:2" ht="16.8" thickBot="1">
      <c r="A187" s="20" t="s">
        <v>196</v>
      </c>
      <c r="B187" s="21" t="s">
        <v>1225</v>
      </c>
    </row>
    <row r="188" spans="1:2" ht="16.8" thickBot="1">
      <c r="A188" s="20" t="s">
        <v>197</v>
      </c>
      <c r="B188" s="21" t="s">
        <v>1225</v>
      </c>
    </row>
    <row r="189" spans="1:2" ht="16.8" thickBot="1">
      <c r="A189" s="20" t="s">
        <v>198</v>
      </c>
      <c r="B189" s="21" t="s">
        <v>1225</v>
      </c>
    </row>
    <row r="190" spans="1:2" ht="16.8" thickBot="1">
      <c r="A190" s="20" t="s">
        <v>199</v>
      </c>
      <c r="B190" s="21" t="s">
        <v>1225</v>
      </c>
    </row>
    <row r="191" spans="1:2" ht="16.8" thickBot="1">
      <c r="A191" s="20" t="s">
        <v>200</v>
      </c>
      <c r="B191" s="21" t="s">
        <v>1225</v>
      </c>
    </row>
    <row r="192" spans="1:2" ht="16.8" thickBot="1">
      <c r="A192" s="20" t="s">
        <v>201</v>
      </c>
      <c r="B192" s="21" t="s">
        <v>1225</v>
      </c>
    </row>
    <row r="193" spans="1:2" ht="16.8" thickBot="1">
      <c r="A193" s="20" t="s">
        <v>202</v>
      </c>
      <c r="B193" s="21" t="s">
        <v>1225</v>
      </c>
    </row>
    <row r="194" spans="1:2" ht="16.8" thickBot="1">
      <c r="A194" s="20" t="s">
        <v>203</v>
      </c>
      <c r="B194" s="21" t="s">
        <v>1225</v>
      </c>
    </row>
    <row r="195" spans="1:2" ht="16.8" thickBot="1">
      <c r="A195" s="20" t="s">
        <v>204</v>
      </c>
      <c r="B195" s="21" t="s">
        <v>1225</v>
      </c>
    </row>
    <row r="196" spans="1:2" ht="16.8" thickBot="1">
      <c r="A196" s="20" t="s">
        <v>205</v>
      </c>
      <c r="B196" s="21" t="s">
        <v>1225</v>
      </c>
    </row>
    <row r="197" spans="1:2" ht="16.8" thickBot="1">
      <c r="A197" s="20" t="s">
        <v>206</v>
      </c>
      <c r="B197" s="21" t="s">
        <v>1225</v>
      </c>
    </row>
    <row r="198" spans="1:2" ht="16.8" thickBot="1">
      <c r="A198" s="20" t="s">
        <v>207</v>
      </c>
      <c r="B198" s="21" t="s">
        <v>1225</v>
      </c>
    </row>
    <row r="199" spans="1:2" ht="16.8" thickBot="1">
      <c r="A199" s="20" t="s">
        <v>208</v>
      </c>
      <c r="B199" s="21" t="s">
        <v>1225</v>
      </c>
    </row>
    <row r="200" spans="1:2" ht="16.8" thickBot="1">
      <c r="A200" s="20" t="s">
        <v>209</v>
      </c>
      <c r="B200" s="21" t="s">
        <v>1225</v>
      </c>
    </row>
    <row r="201" spans="1:2" ht="16.8" thickBot="1">
      <c r="A201" s="20" t="s">
        <v>210</v>
      </c>
      <c r="B201" s="21" t="s">
        <v>1225</v>
      </c>
    </row>
    <row r="202" spans="1:2" ht="16.8" thickBot="1">
      <c r="A202" s="20" t="s">
        <v>211</v>
      </c>
      <c r="B202" s="21" t="s">
        <v>1225</v>
      </c>
    </row>
    <row r="203" spans="1:2" ht="16.8" thickBot="1">
      <c r="A203" s="20" t="s">
        <v>212</v>
      </c>
      <c r="B203" s="21" t="s">
        <v>1225</v>
      </c>
    </row>
    <row r="204" spans="1:2" ht="16.8" thickBot="1">
      <c r="A204" s="20" t="s">
        <v>213</v>
      </c>
      <c r="B204" s="21" t="s">
        <v>1225</v>
      </c>
    </row>
    <row r="205" spans="1:2" ht="16.8" thickBot="1">
      <c r="A205" s="20" t="s">
        <v>214</v>
      </c>
      <c r="B205" s="21" t="s">
        <v>1225</v>
      </c>
    </row>
    <row r="206" spans="1:2" ht="16.8" thickBot="1">
      <c r="A206" s="20" t="s">
        <v>215</v>
      </c>
      <c r="B206" s="21" t="s">
        <v>1225</v>
      </c>
    </row>
    <row r="207" spans="1:2" ht="16.8" thickBot="1">
      <c r="A207" s="20" t="s">
        <v>216</v>
      </c>
      <c r="B207" s="21" t="s">
        <v>1225</v>
      </c>
    </row>
    <row r="208" spans="1:2" ht="16.8" thickBot="1">
      <c r="A208" s="20" t="s">
        <v>217</v>
      </c>
      <c r="B208" s="21" t="s">
        <v>1225</v>
      </c>
    </row>
    <row r="209" spans="1:2" ht="16.8" thickBot="1">
      <c r="A209" s="20" t="s">
        <v>218</v>
      </c>
      <c r="B209" s="21" t="s">
        <v>1225</v>
      </c>
    </row>
    <row r="210" spans="1:2" ht="16.8" thickBot="1">
      <c r="A210" s="20" t="s">
        <v>219</v>
      </c>
      <c r="B210" s="21" t="s">
        <v>1225</v>
      </c>
    </row>
    <row r="211" spans="1:2" ht="16.8" thickBot="1">
      <c r="A211" s="20" t="s">
        <v>220</v>
      </c>
      <c r="B211" s="21" t="s">
        <v>1225</v>
      </c>
    </row>
    <row r="212" spans="1:2" ht="16.8" thickBot="1">
      <c r="A212" s="20" t="s">
        <v>221</v>
      </c>
      <c r="B212" s="21" t="s">
        <v>1225</v>
      </c>
    </row>
    <row r="213" spans="1:2" ht="16.8" thickBot="1">
      <c r="A213" s="20" t="s">
        <v>222</v>
      </c>
      <c r="B213" s="21" t="s">
        <v>1225</v>
      </c>
    </row>
    <row r="214" spans="1:2" ht="16.8" thickBot="1">
      <c r="A214" s="20" t="s">
        <v>223</v>
      </c>
      <c r="B214" s="21" t="s">
        <v>1225</v>
      </c>
    </row>
    <row r="215" spans="1:2" ht="16.8" thickBot="1">
      <c r="A215" s="20" t="s">
        <v>224</v>
      </c>
      <c r="B215" s="21" t="s">
        <v>1225</v>
      </c>
    </row>
    <row r="216" spans="1:2" ht="16.8" thickBot="1">
      <c r="A216" s="20" t="s">
        <v>225</v>
      </c>
      <c r="B216" s="21" t="s">
        <v>1225</v>
      </c>
    </row>
    <row r="217" spans="1:2" ht="16.8" thickBot="1">
      <c r="A217" s="20" t="s">
        <v>226</v>
      </c>
      <c r="B217" s="21" t="s">
        <v>1225</v>
      </c>
    </row>
    <row r="218" spans="1:2" ht="16.8" thickBot="1">
      <c r="A218" s="20" t="s">
        <v>227</v>
      </c>
      <c r="B218" s="21" t="s">
        <v>1225</v>
      </c>
    </row>
    <row r="219" spans="1:2" ht="16.8" thickBot="1">
      <c r="A219" s="20" t="s">
        <v>228</v>
      </c>
      <c r="B219" s="21" t="s">
        <v>1225</v>
      </c>
    </row>
    <row r="220" spans="1:2" ht="16.8" thickBot="1">
      <c r="A220" s="20" t="s">
        <v>229</v>
      </c>
      <c r="B220" s="21" t="s">
        <v>1225</v>
      </c>
    </row>
    <row r="221" spans="1:2" ht="16.8" thickBot="1">
      <c r="A221" s="20" t="s">
        <v>230</v>
      </c>
      <c r="B221" s="21" t="s">
        <v>1225</v>
      </c>
    </row>
    <row r="222" spans="1:2" ht="16.8" thickBot="1">
      <c r="A222" s="20" t="s">
        <v>231</v>
      </c>
      <c r="B222" s="21" t="s">
        <v>1225</v>
      </c>
    </row>
    <row r="223" spans="1:2" ht="16.8" thickBot="1">
      <c r="A223" s="20" t="s">
        <v>232</v>
      </c>
      <c r="B223" s="21" t="s">
        <v>1225</v>
      </c>
    </row>
    <row r="224" spans="1:2" ht="16.8" thickBot="1">
      <c r="A224" s="20" t="s">
        <v>233</v>
      </c>
      <c r="B224" s="21" t="s">
        <v>1225</v>
      </c>
    </row>
    <row r="225" spans="1:2" ht="16.8" thickBot="1">
      <c r="A225" s="20" t="s">
        <v>234</v>
      </c>
      <c r="B225" s="21" t="s">
        <v>1225</v>
      </c>
    </row>
    <row r="226" spans="1:2" ht="16.8" thickBot="1">
      <c r="A226" s="20" t="s">
        <v>235</v>
      </c>
      <c r="B226" s="21" t="s">
        <v>1225</v>
      </c>
    </row>
    <row r="227" spans="1:2" ht="16.8" thickBot="1">
      <c r="A227" s="20" t="s">
        <v>236</v>
      </c>
      <c r="B227" s="21" t="s">
        <v>1225</v>
      </c>
    </row>
    <row r="228" spans="1:2" ht="16.8" thickBot="1">
      <c r="A228" s="20" t="s">
        <v>237</v>
      </c>
      <c r="B228" s="21" t="s">
        <v>1316</v>
      </c>
    </row>
    <row r="229" spans="1:2" ht="16.8" thickBot="1">
      <c r="A229" s="20" t="s">
        <v>238</v>
      </c>
      <c r="B229" s="21" t="s">
        <v>1317</v>
      </c>
    </row>
    <row r="230" spans="1:2" ht="16.8" thickBot="1">
      <c r="A230" s="20" t="s">
        <v>239</v>
      </c>
      <c r="B230" s="21" t="s">
        <v>1269</v>
      </c>
    </row>
    <row r="231" spans="1:2" ht="16.8" thickBot="1">
      <c r="A231" s="20" t="s">
        <v>240</v>
      </c>
      <c r="B231" s="21" t="s">
        <v>1318</v>
      </c>
    </row>
    <row r="232" spans="1:2" ht="16.8" thickBot="1">
      <c r="A232" s="20" t="s">
        <v>241</v>
      </c>
      <c r="B232" s="21" t="s">
        <v>1319</v>
      </c>
    </row>
    <row r="233" spans="1:2" ht="16.8" thickBot="1">
      <c r="A233" s="20" t="s">
        <v>242</v>
      </c>
      <c r="B233" s="21" t="s">
        <v>1320</v>
      </c>
    </row>
    <row r="234" spans="1:2" ht="16.8" thickBot="1">
      <c r="A234" s="20" t="s">
        <v>243</v>
      </c>
      <c r="B234" s="21" t="s">
        <v>1274</v>
      </c>
    </row>
    <row r="235" spans="1:2" ht="16.8" thickBot="1">
      <c r="A235" s="20" t="s">
        <v>244</v>
      </c>
      <c r="B235" s="21" t="s">
        <v>1321</v>
      </c>
    </row>
    <row r="236" spans="1:2" ht="16.8" thickBot="1">
      <c r="A236" s="20" t="s">
        <v>245</v>
      </c>
      <c r="B236" s="21" t="s">
        <v>1322</v>
      </c>
    </row>
    <row r="237" spans="1:2" ht="16.8" thickBot="1">
      <c r="A237" s="20" t="s">
        <v>246</v>
      </c>
      <c r="B237" s="21" t="s">
        <v>1323</v>
      </c>
    </row>
    <row r="238" spans="1:2" ht="16.8" thickBot="1">
      <c r="A238" s="20" t="s">
        <v>247</v>
      </c>
      <c r="B238" s="21" t="s">
        <v>1324</v>
      </c>
    </row>
    <row r="239" spans="1:2" ht="16.8" thickBot="1">
      <c r="A239" s="20" t="s">
        <v>248</v>
      </c>
      <c r="B239" s="21" t="s">
        <v>1271</v>
      </c>
    </row>
    <row r="240" spans="1:2" ht="16.8" thickBot="1">
      <c r="A240" s="20" t="s">
        <v>249</v>
      </c>
      <c r="B240" s="21" t="s">
        <v>1293</v>
      </c>
    </row>
    <row r="241" spans="1:2" ht="16.8" thickBot="1">
      <c r="A241" s="20" t="s">
        <v>250</v>
      </c>
      <c r="B241" s="21" t="s">
        <v>1325</v>
      </c>
    </row>
    <row r="242" spans="1:2" ht="16.8" thickBot="1">
      <c r="A242" s="20" t="s">
        <v>251</v>
      </c>
      <c r="B242" s="21" t="s">
        <v>1326</v>
      </c>
    </row>
    <row r="243" spans="1:2" ht="16.8" thickBot="1">
      <c r="A243" s="20" t="s">
        <v>252</v>
      </c>
      <c r="B243" s="21" t="s">
        <v>1231</v>
      </c>
    </row>
    <row r="244" spans="1:2" ht="16.8" thickBot="1">
      <c r="A244" s="20" t="s">
        <v>253</v>
      </c>
      <c r="B244" s="21" t="s">
        <v>1227</v>
      </c>
    </row>
    <row r="245" spans="1:2" ht="16.8" thickBot="1">
      <c r="A245" s="20" t="s">
        <v>254</v>
      </c>
      <c r="B245" s="21" t="s">
        <v>1327</v>
      </c>
    </row>
    <row r="246" spans="1:2" ht="16.8" thickBot="1">
      <c r="A246" s="20" t="s">
        <v>255</v>
      </c>
      <c r="B246" s="21" t="s">
        <v>1260</v>
      </c>
    </row>
    <row r="247" spans="1:2" ht="16.8" thickBot="1">
      <c r="A247" s="20" t="s">
        <v>256</v>
      </c>
      <c r="B247" s="21" t="s">
        <v>1328</v>
      </c>
    </row>
    <row r="248" spans="1:2" ht="16.8" thickBot="1">
      <c r="A248" s="20" t="s">
        <v>257</v>
      </c>
      <c r="B248" s="21" t="s">
        <v>1329</v>
      </c>
    </row>
    <row r="249" spans="1:2" ht="16.8" thickBot="1">
      <c r="A249" s="20" t="s">
        <v>258</v>
      </c>
      <c r="B249" s="21" t="s">
        <v>1330</v>
      </c>
    </row>
    <row r="250" spans="1:2" ht="16.8" thickBot="1">
      <c r="A250" s="20" t="s">
        <v>259</v>
      </c>
      <c r="B250" s="21" t="s">
        <v>1243</v>
      </c>
    </row>
    <row r="251" spans="1:2" ht="16.8" thickBot="1">
      <c r="A251" s="20" t="s">
        <v>260</v>
      </c>
      <c r="B251" s="21" t="s">
        <v>1331</v>
      </c>
    </row>
    <row r="252" spans="1:2" ht="16.8" thickBot="1">
      <c r="A252" s="20" t="s">
        <v>261</v>
      </c>
      <c r="B252" s="21" t="s">
        <v>1225</v>
      </c>
    </row>
    <row r="253" spans="1:2" ht="16.8" thickBot="1">
      <c r="A253" s="20" t="s">
        <v>262</v>
      </c>
      <c r="B253" s="21" t="s">
        <v>1332</v>
      </c>
    </row>
    <row r="254" spans="1:2" ht="16.8" thickBot="1">
      <c r="A254" s="20" t="s">
        <v>263</v>
      </c>
      <c r="B254" s="21" t="s">
        <v>1288</v>
      </c>
    </row>
    <row r="255" spans="1:2" ht="16.8" thickBot="1">
      <c r="A255" s="20" t="s">
        <v>264</v>
      </c>
      <c r="B255" s="21" t="s">
        <v>1333</v>
      </c>
    </row>
    <row r="256" spans="1:2" ht="16.8" thickBot="1">
      <c r="A256" s="20" t="s">
        <v>265</v>
      </c>
      <c r="B256" s="21" t="s">
        <v>1225</v>
      </c>
    </row>
    <row r="257" spans="1:2" ht="16.8" thickBot="1">
      <c r="A257" s="20" t="s">
        <v>266</v>
      </c>
      <c r="B257" s="21" t="s">
        <v>1225</v>
      </c>
    </row>
    <row r="258" spans="1:2" ht="16.8" thickBot="1">
      <c r="A258" s="20" t="s">
        <v>267</v>
      </c>
      <c r="B258" s="21" t="s">
        <v>1334</v>
      </c>
    </row>
    <row r="259" spans="1:2" ht="16.8" thickBot="1">
      <c r="A259" s="20" t="s">
        <v>268</v>
      </c>
      <c r="B259" s="21" t="s">
        <v>1335</v>
      </c>
    </row>
    <row r="260" spans="1:2" ht="16.8" thickBot="1">
      <c r="A260" s="20" t="s">
        <v>269</v>
      </c>
      <c r="B260" s="21" t="s">
        <v>1336</v>
      </c>
    </row>
    <row r="261" spans="1:2" ht="16.8" thickBot="1">
      <c r="A261" s="20" t="s">
        <v>270</v>
      </c>
      <c r="B261" s="21" t="s">
        <v>1225</v>
      </c>
    </row>
    <row r="262" spans="1:2" ht="16.8" thickBot="1">
      <c r="A262" s="20" t="s">
        <v>271</v>
      </c>
      <c r="B262" s="21" t="s">
        <v>1225</v>
      </c>
    </row>
    <row r="263" spans="1:2" ht="16.8" thickBot="1">
      <c r="A263" s="20" t="s">
        <v>272</v>
      </c>
      <c r="B263" s="21" t="s">
        <v>1337</v>
      </c>
    </row>
    <row r="264" spans="1:2" ht="16.8" thickBot="1">
      <c r="A264" s="20" t="s">
        <v>273</v>
      </c>
      <c r="B264" s="21" t="s">
        <v>1239</v>
      </c>
    </row>
    <row r="265" spans="1:2" ht="16.8" thickBot="1">
      <c r="A265" s="20" t="s">
        <v>274</v>
      </c>
      <c r="B265" s="21" t="s">
        <v>1338</v>
      </c>
    </row>
    <row r="266" spans="1:2" ht="16.8" thickBot="1">
      <c r="A266" s="20" t="s">
        <v>275</v>
      </c>
      <c r="B266" s="21" t="s">
        <v>1339</v>
      </c>
    </row>
    <row r="267" spans="1:2" ht="16.8" thickBot="1">
      <c r="A267" s="20" t="s">
        <v>276</v>
      </c>
      <c r="B267" s="21" t="s">
        <v>1323</v>
      </c>
    </row>
    <row r="268" spans="1:2" ht="16.8" thickBot="1">
      <c r="A268" s="20" t="s">
        <v>277</v>
      </c>
      <c r="B268" s="21" t="s">
        <v>1340</v>
      </c>
    </row>
    <row r="269" spans="1:2" ht="16.8" thickBot="1">
      <c r="A269" s="20" t="s">
        <v>278</v>
      </c>
      <c r="B269" s="21" t="s">
        <v>1225</v>
      </c>
    </row>
    <row r="270" spans="1:2" ht="16.8" thickBot="1">
      <c r="A270" s="20" t="s">
        <v>279</v>
      </c>
      <c r="B270" s="21" t="s">
        <v>1225</v>
      </c>
    </row>
    <row r="271" spans="1:2" ht="16.8" thickBot="1">
      <c r="A271" s="20" t="s">
        <v>280</v>
      </c>
      <c r="B271" s="21" t="s">
        <v>1225</v>
      </c>
    </row>
    <row r="272" spans="1:2" ht="16.8" thickBot="1">
      <c r="A272" s="20" t="s">
        <v>281</v>
      </c>
      <c r="B272" s="21" t="s">
        <v>1225</v>
      </c>
    </row>
    <row r="273" spans="1:2" ht="16.8" thickBot="1">
      <c r="A273" s="20" t="s">
        <v>282</v>
      </c>
      <c r="B273" s="21" t="s">
        <v>1225</v>
      </c>
    </row>
    <row r="274" spans="1:2" ht="16.8" thickBot="1">
      <c r="A274" s="20" t="s">
        <v>283</v>
      </c>
      <c r="B274" s="21" t="s">
        <v>1225</v>
      </c>
    </row>
    <row r="275" spans="1:2" ht="16.8" thickBot="1">
      <c r="A275" s="20" t="s">
        <v>284</v>
      </c>
      <c r="B275" s="21" t="s">
        <v>1225</v>
      </c>
    </row>
    <row r="276" spans="1:2" ht="16.8" thickBot="1">
      <c r="A276" s="20" t="s">
        <v>285</v>
      </c>
      <c r="B276" s="21" t="s">
        <v>1341</v>
      </c>
    </row>
    <row r="277" spans="1:2" ht="16.8" thickBot="1">
      <c r="A277" s="20" t="s">
        <v>286</v>
      </c>
      <c r="B277" s="21" t="s">
        <v>1342</v>
      </c>
    </row>
    <row r="278" spans="1:2" ht="16.8" thickBot="1">
      <c r="A278" s="20" t="s">
        <v>287</v>
      </c>
      <c r="B278" s="21" t="s">
        <v>1343</v>
      </c>
    </row>
    <row r="279" spans="1:2" ht="16.8" thickBot="1">
      <c r="A279" s="20" t="s">
        <v>288</v>
      </c>
      <c r="B279" s="21" t="s">
        <v>1344</v>
      </c>
    </row>
    <row r="280" spans="1:2" ht="16.8" thickBot="1">
      <c r="A280" s="20" t="s">
        <v>289</v>
      </c>
      <c r="B280" s="21" t="s">
        <v>1345</v>
      </c>
    </row>
    <row r="281" spans="1:2" ht="16.8" thickBot="1">
      <c r="A281" s="20" t="s">
        <v>290</v>
      </c>
      <c r="B281" s="21" t="s">
        <v>1262</v>
      </c>
    </row>
    <row r="282" spans="1:2" ht="16.8" thickBot="1">
      <c r="A282" s="20" t="s">
        <v>291</v>
      </c>
      <c r="B282" s="21" t="s">
        <v>1346</v>
      </c>
    </row>
    <row r="283" spans="1:2" ht="16.8" thickBot="1">
      <c r="A283" s="20" t="s">
        <v>292</v>
      </c>
      <c r="B283" s="21" t="s">
        <v>1274</v>
      </c>
    </row>
    <row r="284" spans="1:2" ht="16.8" thickBot="1">
      <c r="A284" s="20" t="s">
        <v>293</v>
      </c>
      <c r="B284" s="21" t="s">
        <v>1347</v>
      </c>
    </row>
    <row r="285" spans="1:2" ht="16.8" thickBot="1">
      <c r="A285" s="20" t="s">
        <v>294</v>
      </c>
      <c r="B285" s="21" t="s">
        <v>1348</v>
      </c>
    </row>
    <row r="286" spans="1:2" ht="16.8" thickBot="1">
      <c r="A286" s="20" t="s">
        <v>295</v>
      </c>
      <c r="B286" s="21" t="s">
        <v>1349</v>
      </c>
    </row>
    <row r="287" spans="1:2" ht="16.8" thickBot="1">
      <c r="A287" s="20" t="s">
        <v>296</v>
      </c>
      <c r="B287" s="21" t="s">
        <v>1349</v>
      </c>
    </row>
    <row r="288" spans="1:2" ht="16.8" thickBot="1">
      <c r="A288" s="20" t="s">
        <v>297</v>
      </c>
      <c r="B288" s="21" t="s">
        <v>1350</v>
      </c>
    </row>
    <row r="289" spans="1:2" ht="16.8" thickBot="1">
      <c r="A289" s="20" t="s">
        <v>298</v>
      </c>
      <c r="B289" s="21" t="s">
        <v>1351</v>
      </c>
    </row>
    <row r="290" spans="1:2" ht="16.8" thickBot="1">
      <c r="A290" s="20" t="s">
        <v>299</v>
      </c>
      <c r="B290" s="21" t="s">
        <v>1273</v>
      </c>
    </row>
    <row r="291" spans="1:2" ht="16.8" thickBot="1">
      <c r="A291" s="20" t="s">
        <v>300</v>
      </c>
      <c r="B291" s="21" t="s">
        <v>1352</v>
      </c>
    </row>
    <row r="292" spans="1:2" ht="16.8" thickBot="1">
      <c r="A292" s="20" t="s">
        <v>301</v>
      </c>
      <c r="B292" s="21" t="s">
        <v>1353</v>
      </c>
    </row>
    <row r="293" spans="1:2" ht="16.8" thickBot="1">
      <c r="A293" s="20" t="s">
        <v>302</v>
      </c>
      <c r="B293" s="21" t="s">
        <v>1354</v>
      </c>
    </row>
    <row r="294" spans="1:2" ht="16.8" thickBot="1">
      <c r="A294" s="20" t="s">
        <v>303</v>
      </c>
      <c r="B294" s="21" t="s">
        <v>1229</v>
      </c>
    </row>
    <row r="295" spans="1:2" ht="16.8" thickBot="1">
      <c r="A295" s="20" t="s">
        <v>304</v>
      </c>
      <c r="B295" s="21" t="s">
        <v>1355</v>
      </c>
    </row>
    <row r="296" spans="1:2" ht="16.8" thickBot="1">
      <c r="A296" s="20" t="s">
        <v>305</v>
      </c>
      <c r="B296" s="21" t="s">
        <v>1323</v>
      </c>
    </row>
    <row r="297" spans="1:2" ht="16.8" thickBot="1">
      <c r="A297" s="20" t="s">
        <v>306</v>
      </c>
      <c r="B297" s="21" t="s">
        <v>1356</v>
      </c>
    </row>
    <row r="298" spans="1:2" ht="16.8" thickBot="1">
      <c r="A298" s="20" t="s">
        <v>307</v>
      </c>
      <c r="B298" s="21" t="s">
        <v>1244</v>
      </c>
    </row>
    <row r="299" spans="1:2" ht="16.8" thickBot="1">
      <c r="A299" s="20" t="s">
        <v>308</v>
      </c>
      <c r="B299" s="21" t="s">
        <v>1357</v>
      </c>
    </row>
    <row r="300" spans="1:2" ht="16.8" thickBot="1">
      <c r="A300" s="20" t="s">
        <v>309</v>
      </c>
      <c r="B300" s="21" t="s">
        <v>1229</v>
      </c>
    </row>
    <row r="301" spans="1:2" ht="16.8" thickBot="1">
      <c r="A301" s="20" t="s">
        <v>310</v>
      </c>
      <c r="B301" s="21" t="s">
        <v>1244</v>
      </c>
    </row>
    <row r="302" spans="1:2" ht="16.8" thickBot="1">
      <c r="A302" s="20" t="s">
        <v>311</v>
      </c>
      <c r="B302" s="21" t="s">
        <v>1358</v>
      </c>
    </row>
    <row r="303" spans="1:2" ht="16.8" thickBot="1">
      <c r="A303" s="20" t="s">
        <v>312</v>
      </c>
      <c r="B303" s="21" t="s">
        <v>1238</v>
      </c>
    </row>
    <row r="304" spans="1:2" ht="16.8" thickBot="1">
      <c r="A304" s="20" t="s">
        <v>313</v>
      </c>
      <c r="B304" s="21" t="s">
        <v>1274</v>
      </c>
    </row>
    <row r="305" spans="1:2" ht="16.8" thickBot="1">
      <c r="A305" s="20" t="s">
        <v>314</v>
      </c>
      <c r="B305" s="21" t="s">
        <v>1293</v>
      </c>
    </row>
    <row r="306" spans="1:2" ht="16.8" thickBot="1">
      <c r="A306" s="20" t="s">
        <v>315</v>
      </c>
      <c r="B306" s="21" t="s">
        <v>1359</v>
      </c>
    </row>
    <row r="307" spans="1:2" ht="16.8" thickBot="1">
      <c r="A307" s="20" t="s">
        <v>316</v>
      </c>
      <c r="B307" s="21" t="s">
        <v>1360</v>
      </c>
    </row>
    <row r="308" spans="1:2" ht="16.8" thickBot="1">
      <c r="A308" s="20" t="s">
        <v>317</v>
      </c>
      <c r="B308" s="21" t="s">
        <v>1297</v>
      </c>
    </row>
    <row r="309" spans="1:2" ht="16.8" thickBot="1">
      <c r="A309" s="20" t="s">
        <v>318</v>
      </c>
      <c r="B309" s="21" t="s">
        <v>1361</v>
      </c>
    </row>
    <row r="310" spans="1:2" ht="16.8" thickBot="1">
      <c r="A310" s="20" t="s">
        <v>319</v>
      </c>
      <c r="B310" s="21" t="s">
        <v>1362</v>
      </c>
    </row>
    <row r="311" spans="1:2" ht="16.8" thickBot="1">
      <c r="A311" s="20" t="s">
        <v>320</v>
      </c>
      <c r="B311" s="21" t="s">
        <v>1260</v>
      </c>
    </row>
    <row r="312" spans="1:2" ht="16.8" thickBot="1">
      <c r="A312" s="20" t="s">
        <v>321</v>
      </c>
      <c r="B312" s="21" t="s">
        <v>1259</v>
      </c>
    </row>
    <row r="313" spans="1:2" ht="16.8" thickBot="1">
      <c r="A313" s="20" t="s">
        <v>322</v>
      </c>
      <c r="B313" s="21" t="s">
        <v>1229</v>
      </c>
    </row>
    <row r="314" spans="1:2" ht="16.8" thickBot="1">
      <c r="A314" s="20" t="s">
        <v>323</v>
      </c>
      <c r="B314" s="21" t="s">
        <v>1363</v>
      </c>
    </row>
    <row r="315" spans="1:2" ht="16.8" thickBot="1">
      <c r="A315" s="20" t="s">
        <v>324</v>
      </c>
      <c r="B315" s="21" t="s">
        <v>1364</v>
      </c>
    </row>
    <row r="316" spans="1:2" ht="16.8" thickBot="1">
      <c r="A316" s="20" t="s">
        <v>325</v>
      </c>
      <c r="B316" s="21" t="s">
        <v>1365</v>
      </c>
    </row>
    <row r="317" spans="1:2" ht="16.8" thickBot="1">
      <c r="A317" s="20" t="s">
        <v>326</v>
      </c>
      <c r="B317" s="21" t="s">
        <v>1323</v>
      </c>
    </row>
    <row r="318" spans="1:2" ht="16.8" thickBot="1">
      <c r="A318" s="20" t="s">
        <v>327</v>
      </c>
      <c r="B318" s="21" t="s">
        <v>1338</v>
      </c>
    </row>
    <row r="319" spans="1:2" ht="16.8" thickBot="1">
      <c r="A319" s="20" t="s">
        <v>328</v>
      </c>
      <c r="B319" s="21" t="s">
        <v>1366</v>
      </c>
    </row>
    <row r="320" spans="1:2" ht="16.8" thickBot="1">
      <c r="A320" s="20" t="s">
        <v>329</v>
      </c>
      <c r="B320" s="21" t="s">
        <v>1367</v>
      </c>
    </row>
    <row r="321" spans="1:2" ht="16.8" thickBot="1">
      <c r="A321" s="20" t="s">
        <v>330</v>
      </c>
      <c r="B321" s="21" t="s">
        <v>1368</v>
      </c>
    </row>
    <row r="322" spans="1:2" ht="16.8" thickBot="1">
      <c r="A322" s="20" t="s">
        <v>331</v>
      </c>
      <c r="B322" s="21" t="s">
        <v>1369</v>
      </c>
    </row>
    <row r="323" spans="1:2" ht="16.8" thickBot="1">
      <c r="A323" s="20" t="s">
        <v>332</v>
      </c>
      <c r="B323" s="21" t="s">
        <v>1309</v>
      </c>
    </row>
    <row r="324" spans="1:2" ht="16.8" thickBot="1">
      <c r="A324" s="20" t="s">
        <v>333</v>
      </c>
      <c r="B324" s="21" t="s">
        <v>1370</v>
      </c>
    </row>
    <row r="325" spans="1:2" ht="16.8" thickBot="1">
      <c r="A325" s="20" t="s">
        <v>334</v>
      </c>
      <c r="B325" s="21" t="s">
        <v>1371</v>
      </c>
    </row>
    <row r="326" spans="1:2" ht="16.8" thickBot="1">
      <c r="A326" s="20" t="s">
        <v>335</v>
      </c>
      <c r="B326" s="21" t="s">
        <v>1238</v>
      </c>
    </row>
    <row r="327" spans="1:2" ht="16.8" thickBot="1">
      <c r="A327" s="20" t="s">
        <v>336</v>
      </c>
      <c r="B327" s="21" t="s">
        <v>1372</v>
      </c>
    </row>
    <row r="328" spans="1:2" ht="16.8" thickBot="1">
      <c r="A328" s="20" t="s">
        <v>337</v>
      </c>
      <c r="B328" s="21" t="s">
        <v>1328</v>
      </c>
    </row>
    <row r="329" spans="1:2" ht="16.8" thickBot="1">
      <c r="A329" s="20" t="s">
        <v>338</v>
      </c>
      <c r="B329" s="21" t="s">
        <v>1237</v>
      </c>
    </row>
    <row r="330" spans="1:2" ht="16.8" thickBot="1">
      <c r="A330" s="20" t="s">
        <v>339</v>
      </c>
      <c r="B330" s="21" t="s">
        <v>1373</v>
      </c>
    </row>
    <row r="331" spans="1:2" ht="16.8" thickBot="1">
      <c r="A331" s="20" t="s">
        <v>340</v>
      </c>
      <c r="B331" s="21" t="s">
        <v>1231</v>
      </c>
    </row>
    <row r="332" spans="1:2" ht="16.8" thickBot="1">
      <c r="A332" s="20" t="s">
        <v>341</v>
      </c>
      <c r="B332" s="21" t="s">
        <v>1229</v>
      </c>
    </row>
    <row r="333" spans="1:2" ht="16.8" thickBot="1">
      <c r="A333" s="20" t="s">
        <v>342</v>
      </c>
      <c r="B333" s="21" t="s">
        <v>1326</v>
      </c>
    </row>
    <row r="334" spans="1:2" ht="16.8" thickBot="1">
      <c r="A334" s="20" t="s">
        <v>343</v>
      </c>
      <c r="B334" s="21" t="s">
        <v>1338</v>
      </c>
    </row>
    <row r="335" spans="1:2" ht="16.8" thickBot="1">
      <c r="A335" s="20" t="s">
        <v>344</v>
      </c>
      <c r="B335" s="21" t="s">
        <v>1374</v>
      </c>
    </row>
    <row r="336" spans="1:2" ht="16.8" thickBot="1">
      <c r="A336" s="20" t="s">
        <v>345</v>
      </c>
      <c r="B336" s="21" t="s">
        <v>1327</v>
      </c>
    </row>
    <row r="337" spans="1:2" ht="16.8" thickBot="1">
      <c r="A337" s="20" t="s">
        <v>346</v>
      </c>
      <c r="B337" s="21" t="s">
        <v>1230</v>
      </c>
    </row>
    <row r="338" spans="1:2" ht="16.8" thickBot="1">
      <c r="A338" s="20" t="s">
        <v>347</v>
      </c>
      <c r="B338" s="21" t="s">
        <v>1237</v>
      </c>
    </row>
    <row r="339" spans="1:2" ht="16.8" thickBot="1">
      <c r="A339" s="20" t="s">
        <v>348</v>
      </c>
      <c r="B339" s="21" t="s">
        <v>1375</v>
      </c>
    </row>
    <row r="340" spans="1:2" ht="16.8" thickBot="1">
      <c r="A340" s="20" t="s">
        <v>349</v>
      </c>
      <c r="B340" s="21" t="s">
        <v>1376</v>
      </c>
    </row>
    <row r="341" spans="1:2" ht="16.8" thickBot="1">
      <c r="A341" s="20" t="s">
        <v>350</v>
      </c>
      <c r="B341" s="21" t="s">
        <v>1377</v>
      </c>
    </row>
    <row r="342" spans="1:2" ht="16.8" thickBot="1">
      <c r="A342" s="20" t="s">
        <v>351</v>
      </c>
      <c r="B342" s="21" t="s">
        <v>1378</v>
      </c>
    </row>
    <row r="343" spans="1:2" ht="16.8" thickBot="1">
      <c r="A343" s="20" t="s">
        <v>352</v>
      </c>
      <c r="B343" s="21" t="s">
        <v>1379</v>
      </c>
    </row>
    <row r="344" spans="1:2" ht="16.8" thickBot="1">
      <c r="A344" s="20" t="s">
        <v>353</v>
      </c>
      <c r="B344" s="21" t="s">
        <v>1380</v>
      </c>
    </row>
    <row r="345" spans="1:2" ht="16.8" thickBot="1">
      <c r="A345" s="20" t="s">
        <v>354</v>
      </c>
      <c r="B345" s="21" t="s">
        <v>1229</v>
      </c>
    </row>
    <row r="346" spans="1:2" ht="16.8" thickBot="1">
      <c r="A346" s="20" t="s">
        <v>355</v>
      </c>
      <c r="B346" s="21" t="s">
        <v>1269</v>
      </c>
    </row>
    <row r="347" spans="1:2" ht="16.8" thickBot="1">
      <c r="A347" s="20" t="s">
        <v>356</v>
      </c>
      <c r="B347" s="21" t="s">
        <v>1245</v>
      </c>
    </row>
    <row r="348" spans="1:2" ht="16.8" thickBot="1">
      <c r="A348" s="20" t="s">
        <v>357</v>
      </c>
      <c r="B348" s="21" t="s">
        <v>1380</v>
      </c>
    </row>
    <row r="349" spans="1:2" ht="16.8" thickBot="1">
      <c r="A349" s="20" t="s">
        <v>358</v>
      </c>
      <c r="B349" s="21" t="s">
        <v>1229</v>
      </c>
    </row>
    <row r="350" spans="1:2" ht="16.8" thickBot="1">
      <c r="A350" s="20" t="s">
        <v>359</v>
      </c>
      <c r="B350" s="21" t="s">
        <v>1238</v>
      </c>
    </row>
    <row r="351" spans="1:2" ht="16.8" thickBot="1">
      <c r="A351" s="20" t="s">
        <v>360</v>
      </c>
      <c r="B351" s="21" t="s">
        <v>1289</v>
      </c>
    </row>
    <row r="352" spans="1:2" ht="16.8" thickBot="1">
      <c r="A352" s="20" t="s">
        <v>361</v>
      </c>
      <c r="B352" s="21" t="s">
        <v>1304</v>
      </c>
    </row>
    <row r="353" spans="1:2" ht="16.8" thickBot="1">
      <c r="A353" s="20" t="s">
        <v>362</v>
      </c>
      <c r="B353" s="21" t="s">
        <v>1307</v>
      </c>
    </row>
    <row r="354" spans="1:2" ht="16.8" thickBot="1">
      <c r="A354" s="20" t="s">
        <v>363</v>
      </c>
      <c r="B354" s="21" t="s">
        <v>1234</v>
      </c>
    </row>
    <row r="355" spans="1:2" ht="16.8" thickBot="1">
      <c r="A355" s="20" t="s">
        <v>364</v>
      </c>
      <c r="B355" s="21" t="s">
        <v>1225</v>
      </c>
    </row>
    <row r="356" spans="1:2" ht="16.8" thickBot="1">
      <c r="A356" s="20" t="s">
        <v>365</v>
      </c>
      <c r="B356" s="21" t="s">
        <v>1314</v>
      </c>
    </row>
    <row r="357" spans="1:2" ht="16.8" thickBot="1">
      <c r="A357" s="20" t="s">
        <v>366</v>
      </c>
      <c r="B357" s="21" t="s">
        <v>1229</v>
      </c>
    </row>
    <row r="358" spans="1:2" ht="16.8" thickBot="1">
      <c r="A358" s="20" t="s">
        <v>367</v>
      </c>
      <c r="B358" s="21" t="s">
        <v>1228</v>
      </c>
    </row>
    <row r="359" spans="1:2" ht="16.8" thickBot="1">
      <c r="A359" s="20" t="s">
        <v>368</v>
      </c>
      <c r="B359" s="21" t="s">
        <v>1229</v>
      </c>
    </row>
    <row r="360" spans="1:2" ht="16.8" thickBot="1">
      <c r="A360" s="20" t="s">
        <v>369</v>
      </c>
      <c r="B360" s="21" t="s">
        <v>1249</v>
      </c>
    </row>
    <row r="361" spans="1:2" ht="16.8" thickBot="1">
      <c r="A361" s="20" t="s">
        <v>370</v>
      </c>
      <c r="B361" s="21" t="s">
        <v>1248</v>
      </c>
    </row>
    <row r="362" spans="1:2" ht="16.8" thickBot="1">
      <c r="A362" s="20" t="s">
        <v>371</v>
      </c>
      <c r="B362" s="21" t="s">
        <v>1238</v>
      </c>
    </row>
    <row r="363" spans="1:2" ht="16.8" thickBot="1">
      <c r="A363" s="20" t="s">
        <v>372</v>
      </c>
      <c r="B363" s="21" t="s">
        <v>1245</v>
      </c>
    </row>
    <row r="364" spans="1:2" ht="16.8" thickBot="1">
      <c r="A364" s="20" t="s">
        <v>373</v>
      </c>
      <c r="B364" s="21" t="s">
        <v>1311</v>
      </c>
    </row>
    <row r="365" spans="1:2" ht="16.8" thickBot="1">
      <c r="A365" s="20" t="s">
        <v>374</v>
      </c>
      <c r="B365" s="21" t="s">
        <v>1289</v>
      </c>
    </row>
    <row r="366" spans="1:2" ht="16.8" thickBot="1">
      <c r="A366" s="20" t="s">
        <v>375</v>
      </c>
      <c r="B366" s="21" t="s">
        <v>1244</v>
      </c>
    </row>
    <row r="367" spans="1:2" ht="16.8" thickBot="1">
      <c r="A367" s="20" t="s">
        <v>376</v>
      </c>
      <c r="B367" s="21" t="s">
        <v>1381</v>
      </c>
    </row>
    <row r="368" spans="1:2" ht="16.8" thickBot="1">
      <c r="A368" s="20" t="s">
        <v>377</v>
      </c>
      <c r="B368" s="21" t="s">
        <v>1231</v>
      </c>
    </row>
    <row r="369" spans="1:2" ht="16.8" thickBot="1">
      <c r="A369" s="20" t="s">
        <v>378</v>
      </c>
      <c r="B369" s="21" t="s">
        <v>1382</v>
      </c>
    </row>
    <row r="370" spans="1:2" ht="16.8" thickBot="1">
      <c r="A370" s="20" t="s">
        <v>379</v>
      </c>
      <c r="B370" s="21" t="s">
        <v>1225</v>
      </c>
    </row>
    <row r="371" spans="1:2" ht="16.8" thickBot="1">
      <c r="A371" s="20" t="s">
        <v>380</v>
      </c>
      <c r="B371" s="21" t="s">
        <v>1225</v>
      </c>
    </row>
    <row r="372" spans="1:2" ht="16.8" thickBot="1">
      <c r="A372" s="20" t="s">
        <v>381</v>
      </c>
      <c r="B372" s="21" t="s">
        <v>1225</v>
      </c>
    </row>
    <row r="373" spans="1:2" ht="16.8" thickBot="1">
      <c r="A373" s="20" t="s">
        <v>382</v>
      </c>
      <c r="B373" s="21" t="s">
        <v>1383</v>
      </c>
    </row>
    <row r="374" spans="1:2" ht="16.8" thickBot="1">
      <c r="A374" s="20" t="s">
        <v>383</v>
      </c>
      <c r="B374" s="21" t="s">
        <v>1244</v>
      </c>
    </row>
    <row r="375" spans="1:2" ht="16.8" thickBot="1">
      <c r="A375" s="20" t="s">
        <v>384</v>
      </c>
      <c r="B375" s="21" t="s">
        <v>1234</v>
      </c>
    </row>
    <row r="376" spans="1:2" ht="16.8" thickBot="1">
      <c r="A376" s="20" t="s">
        <v>385</v>
      </c>
      <c r="B376" s="21" t="s">
        <v>1307</v>
      </c>
    </row>
    <row r="377" spans="1:2" ht="16.8" thickBot="1">
      <c r="A377" s="20" t="s">
        <v>386</v>
      </c>
      <c r="B377" s="21" t="s">
        <v>1357</v>
      </c>
    </row>
    <row r="378" spans="1:2" ht="16.8" thickBot="1">
      <c r="A378" s="20" t="s">
        <v>387</v>
      </c>
      <c r="B378" s="21" t="s">
        <v>1225</v>
      </c>
    </row>
    <row r="379" spans="1:2" ht="16.8" thickBot="1">
      <c r="A379" s="20" t="s">
        <v>388</v>
      </c>
      <c r="B379" s="21" t="s">
        <v>1384</v>
      </c>
    </row>
    <row r="380" spans="1:2" ht="16.8" thickBot="1">
      <c r="A380" s="20" t="s">
        <v>389</v>
      </c>
      <c r="B380" s="21" t="s">
        <v>1385</v>
      </c>
    </row>
    <row r="381" spans="1:2" ht="16.8" thickBot="1">
      <c r="A381" s="20" t="s">
        <v>390</v>
      </c>
      <c r="B381" s="21" t="s">
        <v>1305</v>
      </c>
    </row>
    <row r="382" spans="1:2" ht="16.8" thickBot="1">
      <c r="A382" s="20" t="s">
        <v>391</v>
      </c>
      <c r="B382" s="21" t="s">
        <v>1379</v>
      </c>
    </row>
    <row r="383" spans="1:2" ht="16.8" thickBot="1">
      <c r="A383" s="20" t="s">
        <v>392</v>
      </c>
      <c r="B383" s="21" t="s">
        <v>1386</v>
      </c>
    </row>
    <row r="384" spans="1:2" ht="16.8" thickBot="1">
      <c r="A384" s="20" t="s">
        <v>393</v>
      </c>
      <c r="B384" s="21" t="s">
        <v>1357</v>
      </c>
    </row>
    <row r="385" spans="1:2" ht="16.8" thickBot="1">
      <c r="A385" s="20" t="s">
        <v>394</v>
      </c>
      <c r="B385" s="21" t="s">
        <v>1270</v>
      </c>
    </row>
    <row r="386" spans="1:2" ht="16.8" thickBot="1">
      <c r="A386" s="20" t="s">
        <v>395</v>
      </c>
      <c r="B386" s="21" t="s">
        <v>1292</v>
      </c>
    </row>
    <row r="387" spans="1:2" ht="16.8" thickBot="1">
      <c r="A387" s="20" t="s">
        <v>396</v>
      </c>
      <c r="B387" s="21" t="s">
        <v>1387</v>
      </c>
    </row>
    <row r="388" spans="1:2" ht="16.8" thickBot="1">
      <c r="A388" s="20" t="s">
        <v>397</v>
      </c>
      <c r="B388" s="21" t="s">
        <v>1381</v>
      </c>
    </row>
    <row r="389" spans="1:2" ht="16.8" thickBot="1">
      <c r="A389" s="20" t="s">
        <v>398</v>
      </c>
      <c r="B389" s="21" t="s">
        <v>1231</v>
      </c>
    </row>
    <row r="390" spans="1:2" ht="16.8" thickBot="1">
      <c r="A390" s="20" t="s">
        <v>399</v>
      </c>
      <c r="B390" s="21" t="s">
        <v>1388</v>
      </c>
    </row>
    <row r="391" spans="1:2" ht="16.8" thickBot="1">
      <c r="A391" s="20" t="s">
        <v>400</v>
      </c>
      <c r="B391" s="21" t="s">
        <v>1310</v>
      </c>
    </row>
    <row r="392" spans="1:2" ht="16.8" thickBot="1">
      <c r="A392" s="20" t="s">
        <v>401</v>
      </c>
      <c r="B392" s="21" t="s">
        <v>1348</v>
      </c>
    </row>
    <row r="393" spans="1:2" ht="16.8" thickBot="1">
      <c r="A393" s="20" t="s">
        <v>402</v>
      </c>
      <c r="B393" s="21" t="s">
        <v>1357</v>
      </c>
    </row>
    <row r="394" spans="1:2" ht="16.8" thickBot="1">
      <c r="A394" s="20" t="s">
        <v>403</v>
      </c>
      <c r="B394" s="21" t="s">
        <v>1234</v>
      </c>
    </row>
    <row r="395" spans="1:2" ht="16.8" thickBot="1">
      <c r="A395" s="20" t="s">
        <v>404</v>
      </c>
      <c r="B395" s="21" t="s">
        <v>1389</v>
      </c>
    </row>
    <row r="396" spans="1:2" ht="16.8" thickBot="1">
      <c r="A396" s="20" t="s">
        <v>405</v>
      </c>
      <c r="B396" s="21" t="s">
        <v>1269</v>
      </c>
    </row>
    <row r="397" spans="1:2" ht="16.8" thickBot="1">
      <c r="A397" s="20" t="s">
        <v>406</v>
      </c>
      <c r="B397" s="21" t="s">
        <v>1365</v>
      </c>
    </row>
    <row r="398" spans="1:2" ht="16.8" thickBot="1">
      <c r="A398" s="20" t="s">
        <v>407</v>
      </c>
      <c r="B398" s="21" t="s">
        <v>1281</v>
      </c>
    </row>
    <row r="399" spans="1:2" ht="16.8" thickBot="1">
      <c r="A399" s="20" t="s">
        <v>408</v>
      </c>
      <c r="B399" s="21" t="s">
        <v>1362</v>
      </c>
    </row>
    <row r="400" spans="1:2" ht="16.8" thickBot="1">
      <c r="A400" s="20" t="s">
        <v>409</v>
      </c>
      <c r="B400" s="21" t="s">
        <v>1289</v>
      </c>
    </row>
    <row r="401" spans="1:2" ht="16.8" thickBot="1">
      <c r="A401" s="20" t="s">
        <v>410</v>
      </c>
      <c r="B401" s="21" t="s">
        <v>1280</v>
      </c>
    </row>
    <row r="402" spans="1:2" ht="16.8" thickBot="1">
      <c r="A402" s="20" t="s">
        <v>411</v>
      </c>
      <c r="B402" s="21" t="s">
        <v>1390</v>
      </c>
    </row>
    <row r="403" spans="1:2" ht="16.8" thickBot="1">
      <c r="A403" s="20" t="s">
        <v>412</v>
      </c>
      <c r="B403" s="21" t="s">
        <v>1391</v>
      </c>
    </row>
    <row r="404" spans="1:2" ht="16.8" thickBot="1">
      <c r="A404" s="20" t="s">
        <v>413</v>
      </c>
      <c r="B404" s="21" t="s">
        <v>1327</v>
      </c>
    </row>
    <row r="405" spans="1:2" ht="16.8" thickBot="1">
      <c r="A405" s="20" t="s">
        <v>414</v>
      </c>
      <c r="B405" s="21" t="s">
        <v>1392</v>
      </c>
    </row>
    <row r="406" spans="1:2" ht="16.8" thickBot="1">
      <c r="A406" s="20" t="s">
        <v>415</v>
      </c>
      <c r="B406" s="21" t="s">
        <v>1393</v>
      </c>
    </row>
    <row r="407" spans="1:2" ht="16.8" thickBot="1">
      <c r="A407" s="20" t="s">
        <v>416</v>
      </c>
      <c r="B407" s="21" t="s">
        <v>1394</v>
      </c>
    </row>
    <row r="408" spans="1:2" ht="16.8" thickBot="1">
      <c r="A408" s="20" t="s">
        <v>417</v>
      </c>
      <c r="B408" s="21" t="s">
        <v>1293</v>
      </c>
    </row>
    <row r="409" spans="1:2" ht="16.8" thickBot="1">
      <c r="A409" s="20" t="s">
        <v>418</v>
      </c>
      <c r="B409" s="21" t="s">
        <v>1395</v>
      </c>
    </row>
    <row r="410" spans="1:2" ht="16.8" thickBot="1">
      <c r="A410" s="20" t="s">
        <v>419</v>
      </c>
      <c r="B410" s="21" t="s">
        <v>1347</v>
      </c>
    </row>
    <row r="411" spans="1:2" ht="16.8" thickBot="1">
      <c r="A411" s="20" t="s">
        <v>420</v>
      </c>
      <c r="B411" s="21" t="s">
        <v>1396</v>
      </c>
    </row>
    <row r="412" spans="1:2" ht="16.8" thickBot="1">
      <c r="A412" s="20" t="s">
        <v>421</v>
      </c>
      <c r="B412" s="21" t="s">
        <v>1397</v>
      </c>
    </row>
    <row r="413" spans="1:2" ht="16.8" thickBot="1">
      <c r="A413" s="20" t="s">
        <v>422</v>
      </c>
      <c r="B413" s="21" t="s">
        <v>1348</v>
      </c>
    </row>
    <row r="414" spans="1:2" ht="16.8" thickBot="1">
      <c r="A414" s="20" t="s">
        <v>423</v>
      </c>
      <c r="B414" s="21" t="s">
        <v>1398</v>
      </c>
    </row>
    <row r="415" spans="1:2" ht="16.8" thickBot="1">
      <c r="A415" s="20" t="s">
        <v>424</v>
      </c>
      <c r="B415" s="21" t="s">
        <v>1399</v>
      </c>
    </row>
    <row r="416" spans="1:2" ht="16.8" thickBot="1">
      <c r="A416" s="20" t="s">
        <v>425</v>
      </c>
      <c r="B416" s="21" t="s">
        <v>1400</v>
      </c>
    </row>
    <row r="417" spans="1:2" ht="16.8" thickBot="1">
      <c r="A417" s="20" t="s">
        <v>426</v>
      </c>
      <c r="B417" s="21" t="s">
        <v>1401</v>
      </c>
    </row>
    <row r="418" spans="1:2" ht="16.8" thickBot="1">
      <c r="A418" s="20" t="s">
        <v>427</v>
      </c>
      <c r="B418" s="21" t="s">
        <v>1402</v>
      </c>
    </row>
    <row r="419" spans="1:2" ht="16.8" thickBot="1">
      <c r="A419" s="20" t="s">
        <v>428</v>
      </c>
      <c r="B419" s="21" t="s">
        <v>1228</v>
      </c>
    </row>
    <row r="420" spans="1:2" ht="16.8" thickBot="1">
      <c r="A420" s="20" t="s">
        <v>429</v>
      </c>
      <c r="B420" s="21" t="s">
        <v>1403</v>
      </c>
    </row>
    <row r="421" spans="1:2" ht="16.8" thickBot="1">
      <c r="A421" s="20" t="s">
        <v>430</v>
      </c>
      <c r="B421" s="21" t="s">
        <v>1297</v>
      </c>
    </row>
    <row r="422" spans="1:2" ht="16.8" thickBot="1">
      <c r="A422" s="20" t="s">
        <v>431</v>
      </c>
      <c r="B422" s="21" t="s">
        <v>1237</v>
      </c>
    </row>
    <row r="423" spans="1:2" ht="16.8" thickBot="1">
      <c r="A423" s="20" t="s">
        <v>432</v>
      </c>
      <c r="B423" s="21" t="s">
        <v>1243</v>
      </c>
    </row>
    <row r="424" spans="1:2" ht="16.8" thickBot="1">
      <c r="A424" s="20" t="s">
        <v>433</v>
      </c>
      <c r="B424" s="21" t="s">
        <v>1225</v>
      </c>
    </row>
    <row r="425" spans="1:2" ht="16.8" thickBot="1">
      <c r="A425" s="20" t="s">
        <v>434</v>
      </c>
      <c r="B425" s="21" t="s">
        <v>1237</v>
      </c>
    </row>
    <row r="426" spans="1:2" ht="16.8" thickBot="1">
      <c r="A426" s="20" t="s">
        <v>435</v>
      </c>
      <c r="B426" s="21" t="s">
        <v>1347</v>
      </c>
    </row>
    <row r="427" spans="1:2" ht="16.8" thickBot="1">
      <c r="A427" s="20" t="s">
        <v>436</v>
      </c>
      <c r="B427" s="21" t="s">
        <v>1266</v>
      </c>
    </row>
    <row r="428" spans="1:2" ht="16.8" thickBot="1">
      <c r="A428" s="20" t="s">
        <v>437</v>
      </c>
      <c r="B428" s="21" t="s">
        <v>1229</v>
      </c>
    </row>
    <row r="429" spans="1:2" ht="16.8" thickBot="1">
      <c r="A429" s="20" t="s">
        <v>438</v>
      </c>
      <c r="B429" s="21" t="s">
        <v>1338</v>
      </c>
    </row>
    <row r="430" spans="1:2" ht="16.8" thickBot="1">
      <c r="A430" s="20" t="s">
        <v>439</v>
      </c>
      <c r="B430" s="21" t="s">
        <v>1404</v>
      </c>
    </row>
    <row r="431" spans="1:2" ht="16.8" thickBot="1">
      <c r="A431" s="20" t="s">
        <v>440</v>
      </c>
      <c r="B431" s="21" t="s">
        <v>1232</v>
      </c>
    </row>
    <row r="432" spans="1:2" ht="16.8" thickBot="1">
      <c r="A432" s="20" t="s">
        <v>441</v>
      </c>
      <c r="B432" s="21" t="s">
        <v>1229</v>
      </c>
    </row>
    <row r="433" spans="1:2" ht="16.8" thickBot="1">
      <c r="A433" s="20" t="s">
        <v>442</v>
      </c>
      <c r="B433" s="21" t="s">
        <v>1405</v>
      </c>
    </row>
    <row r="434" spans="1:2" ht="16.8" thickBot="1">
      <c r="A434" s="20" t="s">
        <v>443</v>
      </c>
      <c r="B434" s="21" t="s">
        <v>1261</v>
      </c>
    </row>
    <row r="435" spans="1:2" ht="16.8" thickBot="1">
      <c r="A435" s="20" t="s">
        <v>444</v>
      </c>
      <c r="B435" s="21" t="s">
        <v>1406</v>
      </c>
    </row>
    <row r="436" spans="1:2" ht="16.8" thickBot="1">
      <c r="A436" s="20" t="s">
        <v>445</v>
      </c>
      <c r="B436" s="21" t="s">
        <v>1407</v>
      </c>
    </row>
    <row r="437" spans="1:2" ht="16.8" thickBot="1">
      <c r="A437" s="20" t="s">
        <v>446</v>
      </c>
      <c r="B437" s="21" t="s">
        <v>1328</v>
      </c>
    </row>
    <row r="438" spans="1:2" ht="16.8" thickBot="1">
      <c r="A438" s="20" t="s">
        <v>447</v>
      </c>
      <c r="B438" s="21" t="s">
        <v>1408</v>
      </c>
    </row>
    <row r="439" spans="1:2" ht="16.8" thickBot="1">
      <c r="A439" s="20" t="s">
        <v>448</v>
      </c>
      <c r="B439" s="21" t="s">
        <v>1409</v>
      </c>
    </row>
    <row r="440" spans="1:2" ht="16.8" thickBot="1">
      <c r="A440" s="20" t="s">
        <v>449</v>
      </c>
      <c r="B440" s="21" t="s">
        <v>1392</v>
      </c>
    </row>
    <row r="441" spans="1:2" ht="16.8" thickBot="1">
      <c r="A441" s="20" t="s">
        <v>450</v>
      </c>
      <c r="B441" s="21" t="s">
        <v>1256</v>
      </c>
    </row>
    <row r="442" spans="1:2" ht="16.8" thickBot="1">
      <c r="A442" s="20" t="s">
        <v>451</v>
      </c>
      <c r="B442" s="21" t="s">
        <v>1299</v>
      </c>
    </row>
    <row r="443" spans="1:2" ht="16.8" thickBot="1">
      <c r="A443" s="20" t="s">
        <v>452</v>
      </c>
      <c r="B443" s="21" t="s">
        <v>1237</v>
      </c>
    </row>
    <row r="444" spans="1:2" ht="16.8" thickBot="1">
      <c r="A444" s="20" t="s">
        <v>453</v>
      </c>
      <c r="B444" s="21" t="s">
        <v>1239</v>
      </c>
    </row>
    <row r="445" spans="1:2" ht="16.8" thickBot="1">
      <c r="A445" s="20" t="s">
        <v>454</v>
      </c>
      <c r="B445" s="21" t="s">
        <v>1362</v>
      </c>
    </row>
    <row r="446" spans="1:2" ht="16.8" thickBot="1">
      <c r="A446" s="20" t="s">
        <v>455</v>
      </c>
      <c r="B446" s="21" t="s">
        <v>1410</v>
      </c>
    </row>
    <row r="447" spans="1:2" ht="16.8" thickBot="1">
      <c r="A447" s="20" t="s">
        <v>456</v>
      </c>
      <c r="B447" s="21" t="s">
        <v>1411</v>
      </c>
    </row>
    <row r="448" spans="1:2" ht="16.8" thickBot="1">
      <c r="A448" s="20" t="s">
        <v>457</v>
      </c>
      <c r="B448" s="21" t="s">
        <v>1235</v>
      </c>
    </row>
    <row r="449" spans="1:2" ht="16.8" thickBot="1">
      <c r="A449" s="20" t="s">
        <v>458</v>
      </c>
      <c r="B449" s="21" t="s">
        <v>1412</v>
      </c>
    </row>
    <row r="450" spans="1:2" ht="16.8" thickBot="1">
      <c r="A450" s="20" t="s">
        <v>459</v>
      </c>
      <c r="B450" s="21" t="s">
        <v>1413</v>
      </c>
    </row>
    <row r="451" spans="1:2" ht="16.8" thickBot="1">
      <c r="A451" s="20" t="s">
        <v>460</v>
      </c>
      <c r="B451" s="21" t="s">
        <v>1381</v>
      </c>
    </row>
    <row r="452" spans="1:2" ht="16.8" thickBot="1">
      <c r="A452" s="20" t="s">
        <v>461</v>
      </c>
      <c r="B452" s="21" t="s">
        <v>1357</v>
      </c>
    </row>
    <row r="453" spans="1:2" ht="16.8" thickBot="1">
      <c r="A453" s="20" t="s">
        <v>462</v>
      </c>
      <c r="B453" s="21" t="s">
        <v>1280</v>
      </c>
    </row>
    <row r="454" spans="1:2" ht="16.8" thickBot="1">
      <c r="A454" s="20" t="s">
        <v>463</v>
      </c>
      <c r="B454" s="21" t="s">
        <v>1324</v>
      </c>
    </row>
    <row r="455" spans="1:2" ht="16.8" thickBot="1">
      <c r="A455" s="20" t="s">
        <v>464</v>
      </c>
      <c r="B455" s="21" t="s">
        <v>1365</v>
      </c>
    </row>
    <row r="456" spans="1:2" ht="16.8" thickBot="1">
      <c r="A456" s="20" t="s">
        <v>465</v>
      </c>
      <c r="B456" s="21" t="s">
        <v>1414</v>
      </c>
    </row>
    <row r="457" spans="1:2" ht="16.8" thickBot="1">
      <c r="A457" s="20" t="s">
        <v>466</v>
      </c>
      <c r="B457" s="21" t="s">
        <v>1254</v>
      </c>
    </row>
    <row r="458" spans="1:2" ht="16.8" thickBot="1">
      <c r="A458" s="20" t="s">
        <v>467</v>
      </c>
      <c r="B458" s="21" t="s">
        <v>1225</v>
      </c>
    </row>
    <row r="459" spans="1:2" ht="16.8" thickBot="1">
      <c r="A459" s="20" t="s">
        <v>468</v>
      </c>
      <c r="B459" s="21" t="s">
        <v>1401</v>
      </c>
    </row>
    <row r="460" spans="1:2" ht="16.8" thickBot="1">
      <c r="A460" s="20" t="s">
        <v>469</v>
      </c>
      <c r="B460" s="21" t="s">
        <v>1415</v>
      </c>
    </row>
    <row r="461" spans="1:2" ht="16.8" thickBot="1">
      <c r="A461" s="20" t="s">
        <v>470</v>
      </c>
      <c r="B461" s="21" t="s">
        <v>1416</v>
      </c>
    </row>
    <row r="462" spans="1:2" ht="16.8" thickBot="1">
      <c r="A462" s="20" t="s">
        <v>471</v>
      </c>
      <c r="B462" s="21" t="s">
        <v>1281</v>
      </c>
    </row>
    <row r="463" spans="1:2" ht="16.8" thickBot="1">
      <c r="A463" s="20" t="s">
        <v>472</v>
      </c>
      <c r="B463" s="21" t="s">
        <v>1417</v>
      </c>
    </row>
    <row r="464" spans="1:2" ht="16.8" thickBot="1">
      <c r="A464" s="20" t="s">
        <v>473</v>
      </c>
      <c r="B464" s="21" t="s">
        <v>1245</v>
      </c>
    </row>
    <row r="465" spans="1:2" ht="16.8" thickBot="1">
      <c r="A465" s="20" t="s">
        <v>474</v>
      </c>
      <c r="B465" s="21" t="s">
        <v>1246</v>
      </c>
    </row>
    <row r="466" spans="1:2" ht="16.8" thickBot="1">
      <c r="A466" s="20" t="s">
        <v>475</v>
      </c>
      <c r="B466" s="21" t="s">
        <v>1234</v>
      </c>
    </row>
    <row r="467" spans="1:2" ht="16.8" thickBot="1">
      <c r="A467" s="20" t="s">
        <v>476</v>
      </c>
      <c r="B467" s="21" t="s">
        <v>1418</v>
      </c>
    </row>
    <row r="468" spans="1:2" ht="16.8" thickBot="1">
      <c r="A468" s="20" t="s">
        <v>477</v>
      </c>
      <c r="B468" s="21" t="s">
        <v>1329</v>
      </c>
    </row>
    <row r="469" spans="1:2" ht="16.8" thickBot="1">
      <c r="A469" s="20" t="s">
        <v>478</v>
      </c>
      <c r="B469" s="21" t="s">
        <v>1347</v>
      </c>
    </row>
    <row r="470" spans="1:2" ht="16.8" thickBot="1">
      <c r="A470" s="20" t="s">
        <v>479</v>
      </c>
      <c r="B470" s="21" t="s">
        <v>1281</v>
      </c>
    </row>
    <row r="471" spans="1:2" ht="16.8" thickBot="1">
      <c r="A471" s="20" t="s">
        <v>480</v>
      </c>
      <c r="B471" s="21" t="s">
        <v>1279</v>
      </c>
    </row>
    <row r="472" spans="1:2" ht="16.8" thickBot="1">
      <c r="A472" s="20" t="s">
        <v>481</v>
      </c>
      <c r="B472" s="21" t="s">
        <v>1238</v>
      </c>
    </row>
    <row r="473" spans="1:2" ht="16.8" thickBot="1">
      <c r="A473" s="20" t="s">
        <v>482</v>
      </c>
      <c r="B473" s="21" t="s">
        <v>1351</v>
      </c>
    </row>
    <row r="474" spans="1:2" ht="16.8" thickBot="1">
      <c r="A474" s="20" t="s">
        <v>483</v>
      </c>
      <c r="B474" s="21" t="s">
        <v>1419</v>
      </c>
    </row>
    <row r="475" spans="1:2" ht="16.8" thickBot="1">
      <c r="A475" s="20" t="s">
        <v>484</v>
      </c>
      <c r="B475" s="21" t="s">
        <v>1317</v>
      </c>
    </row>
    <row r="476" spans="1:2" ht="16.8" thickBot="1">
      <c r="A476" s="20" t="s">
        <v>485</v>
      </c>
      <c r="B476" s="21" t="s">
        <v>1243</v>
      </c>
    </row>
    <row r="477" spans="1:2" ht="16.8" thickBot="1">
      <c r="A477" s="20" t="s">
        <v>486</v>
      </c>
      <c r="B477" s="21" t="s">
        <v>1420</v>
      </c>
    </row>
    <row r="478" spans="1:2" ht="16.8" thickBot="1">
      <c r="A478" s="20" t="s">
        <v>487</v>
      </c>
      <c r="B478" s="21" t="s">
        <v>1421</v>
      </c>
    </row>
    <row r="479" spans="1:2" ht="16.8" thickBot="1">
      <c r="A479" s="20" t="s">
        <v>488</v>
      </c>
      <c r="B479" s="21" t="s">
        <v>1311</v>
      </c>
    </row>
    <row r="480" spans="1:2" ht="16.8" thickBot="1">
      <c r="A480" s="20" t="s">
        <v>489</v>
      </c>
      <c r="B480" s="21" t="s">
        <v>1348</v>
      </c>
    </row>
    <row r="481" spans="1:2" ht="16.8" thickBot="1">
      <c r="A481" s="20" t="s">
        <v>490</v>
      </c>
      <c r="B481" s="21" t="s">
        <v>1230</v>
      </c>
    </row>
    <row r="482" spans="1:2" ht="16.8" thickBot="1">
      <c r="A482" s="20" t="s">
        <v>491</v>
      </c>
      <c r="B482" s="21" t="s">
        <v>1271</v>
      </c>
    </row>
    <row r="483" spans="1:2" ht="16.8" thickBot="1">
      <c r="A483" s="20" t="s">
        <v>492</v>
      </c>
      <c r="B483" s="21" t="s">
        <v>1250</v>
      </c>
    </row>
    <row r="484" spans="1:2" ht="16.8" thickBot="1">
      <c r="A484" s="20" t="s">
        <v>493</v>
      </c>
      <c r="B484" s="21" t="s">
        <v>1317</v>
      </c>
    </row>
    <row r="485" spans="1:2" ht="16.8" thickBot="1">
      <c r="A485" s="20" t="s">
        <v>494</v>
      </c>
      <c r="B485" s="21" t="s">
        <v>1237</v>
      </c>
    </row>
    <row r="486" spans="1:2" ht="16.8" thickBot="1">
      <c r="A486" s="20" t="s">
        <v>495</v>
      </c>
      <c r="B486" s="21" t="s">
        <v>1276</v>
      </c>
    </row>
    <row r="487" spans="1:2" ht="16.8" thickBot="1">
      <c r="A487" s="20" t="s">
        <v>496</v>
      </c>
      <c r="B487" s="21" t="s">
        <v>1231</v>
      </c>
    </row>
    <row r="488" spans="1:2" ht="16.8" thickBot="1">
      <c r="A488" s="20" t="s">
        <v>497</v>
      </c>
      <c r="B488" s="21" t="s">
        <v>1422</v>
      </c>
    </row>
    <row r="489" spans="1:2" ht="16.8" thickBot="1">
      <c r="A489" s="20" t="s">
        <v>498</v>
      </c>
      <c r="B489" s="21" t="s">
        <v>1247</v>
      </c>
    </row>
    <row r="490" spans="1:2" ht="16.8" thickBot="1">
      <c r="A490" s="20" t="s">
        <v>499</v>
      </c>
      <c r="B490" s="21" t="s">
        <v>1273</v>
      </c>
    </row>
    <row r="491" spans="1:2" ht="16.8" thickBot="1">
      <c r="A491" s="20" t="s">
        <v>500</v>
      </c>
      <c r="B491" s="21" t="s">
        <v>1392</v>
      </c>
    </row>
    <row r="492" spans="1:2" ht="16.8" thickBot="1">
      <c r="A492" s="20" t="s">
        <v>501</v>
      </c>
      <c r="B492" s="21" t="s">
        <v>1381</v>
      </c>
    </row>
    <row r="493" spans="1:2" ht="16.8" thickBot="1">
      <c r="A493" s="20" t="s">
        <v>502</v>
      </c>
      <c r="B493" s="21" t="s">
        <v>1254</v>
      </c>
    </row>
    <row r="494" spans="1:2" ht="16.8" thickBot="1">
      <c r="A494" s="20" t="s">
        <v>503</v>
      </c>
      <c r="B494" s="21" t="s">
        <v>1351</v>
      </c>
    </row>
    <row r="495" spans="1:2" ht="16.8" thickBot="1">
      <c r="A495" s="20" t="s">
        <v>504</v>
      </c>
      <c r="B495" s="21" t="s">
        <v>1289</v>
      </c>
    </row>
    <row r="496" spans="1:2" ht="16.8" thickBot="1">
      <c r="A496" s="20" t="s">
        <v>505</v>
      </c>
      <c r="B496" s="21" t="s">
        <v>1410</v>
      </c>
    </row>
    <row r="497" spans="1:2" ht="16.8" thickBot="1">
      <c r="A497" s="20" t="s">
        <v>506</v>
      </c>
      <c r="B497" s="21" t="s">
        <v>1351</v>
      </c>
    </row>
    <row r="498" spans="1:2" ht="16.8" thickBot="1">
      <c r="A498" s="20" t="s">
        <v>507</v>
      </c>
      <c r="B498" s="21" t="s">
        <v>1414</v>
      </c>
    </row>
    <row r="499" spans="1:2" ht="16.8" thickBot="1">
      <c r="A499" s="20" t="s">
        <v>508</v>
      </c>
      <c r="B499" s="21" t="s">
        <v>1296</v>
      </c>
    </row>
    <row r="500" spans="1:2" ht="16.8" thickBot="1">
      <c r="A500" s="20" t="s">
        <v>509</v>
      </c>
      <c r="B500" s="21" t="s">
        <v>1298</v>
      </c>
    </row>
    <row r="501" spans="1:2" ht="16.8" thickBot="1">
      <c r="A501" s="20" t="s">
        <v>510</v>
      </c>
      <c r="B501" s="21" t="s">
        <v>1289</v>
      </c>
    </row>
    <row r="502" spans="1:2" ht="16.8" thickBot="1">
      <c r="A502" s="20" t="s">
        <v>511</v>
      </c>
      <c r="B502" s="21" t="s">
        <v>1349</v>
      </c>
    </row>
    <row r="503" spans="1:2" ht="16.8" thickBot="1">
      <c r="A503" s="20" t="s">
        <v>512</v>
      </c>
      <c r="B503" s="21" t="s">
        <v>1229</v>
      </c>
    </row>
    <row r="504" spans="1:2" ht="16.8" thickBot="1">
      <c r="A504" s="20" t="s">
        <v>513</v>
      </c>
      <c r="B504" s="21" t="s">
        <v>1350</v>
      </c>
    </row>
    <row r="505" spans="1:2" ht="16.8" thickBot="1">
      <c r="A505" s="20" t="s">
        <v>514</v>
      </c>
      <c r="B505" s="21" t="s">
        <v>1238</v>
      </c>
    </row>
    <row r="506" spans="1:2" ht="16.8" thickBot="1">
      <c r="A506" s="20" t="s">
        <v>515</v>
      </c>
      <c r="B506" s="21" t="s">
        <v>1260</v>
      </c>
    </row>
    <row r="507" spans="1:2" ht="16.8" thickBot="1">
      <c r="A507" s="20" t="s">
        <v>516</v>
      </c>
      <c r="B507" s="21" t="s">
        <v>1262</v>
      </c>
    </row>
    <row r="508" spans="1:2" ht="16.8" thickBot="1">
      <c r="A508" s="20" t="s">
        <v>517</v>
      </c>
      <c r="B508" s="21" t="s">
        <v>1275</v>
      </c>
    </row>
    <row r="509" spans="1:2" ht="16.8" thickBot="1">
      <c r="A509" s="20" t="s">
        <v>518</v>
      </c>
      <c r="B509" s="21" t="s">
        <v>1296</v>
      </c>
    </row>
    <row r="510" spans="1:2" ht="16.8" thickBot="1">
      <c r="A510" s="20" t="s">
        <v>519</v>
      </c>
      <c r="B510" s="21" t="s">
        <v>1423</v>
      </c>
    </row>
    <row r="511" spans="1:2" ht="16.8" thickBot="1">
      <c r="A511" s="20" t="s">
        <v>520</v>
      </c>
      <c r="B511" s="21" t="s">
        <v>1365</v>
      </c>
    </row>
    <row r="512" spans="1:2" ht="16.8" thickBot="1">
      <c r="A512" s="20" t="s">
        <v>521</v>
      </c>
      <c r="B512" s="21" t="s">
        <v>1424</v>
      </c>
    </row>
    <row r="513" spans="1:2" ht="16.8" thickBot="1">
      <c r="A513" s="20" t="s">
        <v>522</v>
      </c>
      <c r="B513" s="21" t="s">
        <v>1229</v>
      </c>
    </row>
    <row r="514" spans="1:2" ht="16.8" thickBot="1">
      <c r="A514" s="20" t="s">
        <v>523</v>
      </c>
      <c r="B514" s="21" t="s">
        <v>1425</v>
      </c>
    </row>
    <row r="515" spans="1:2" ht="16.8" thickBot="1">
      <c r="A515" s="20" t="s">
        <v>524</v>
      </c>
      <c r="B515" s="21" t="s">
        <v>1380</v>
      </c>
    </row>
    <row r="516" spans="1:2" ht="16.8" thickBot="1">
      <c r="A516" s="20" t="s">
        <v>525</v>
      </c>
      <c r="B516" s="21" t="s">
        <v>1225</v>
      </c>
    </row>
    <row r="517" spans="1:2" ht="16.8" thickBot="1">
      <c r="A517" s="20" t="s">
        <v>526</v>
      </c>
      <c r="B517" s="21" t="s">
        <v>1269</v>
      </c>
    </row>
    <row r="518" spans="1:2" ht="16.8" thickBot="1">
      <c r="A518" s="20" t="s">
        <v>527</v>
      </c>
      <c r="B518" s="21" t="s">
        <v>1238</v>
      </c>
    </row>
    <row r="519" spans="1:2" ht="16.8" thickBot="1">
      <c r="A519" s="20" t="s">
        <v>528</v>
      </c>
      <c r="B519" s="21" t="s">
        <v>1426</v>
      </c>
    </row>
    <row r="520" spans="1:2" ht="16.8" thickBot="1">
      <c r="A520" s="20" t="s">
        <v>529</v>
      </c>
      <c r="B520" s="21" t="s">
        <v>1427</v>
      </c>
    </row>
    <row r="521" spans="1:2" ht="16.8" thickBot="1">
      <c r="A521" s="20" t="s">
        <v>530</v>
      </c>
      <c r="B521" s="21" t="s">
        <v>1247</v>
      </c>
    </row>
    <row r="522" spans="1:2" ht="16.8" thickBot="1">
      <c r="A522" s="20" t="s">
        <v>531</v>
      </c>
      <c r="B522" s="21" t="s">
        <v>1332</v>
      </c>
    </row>
    <row r="523" spans="1:2" ht="16.8" thickBot="1">
      <c r="A523" s="20" t="s">
        <v>532</v>
      </c>
      <c r="B523" s="21" t="s">
        <v>1311</v>
      </c>
    </row>
    <row r="524" spans="1:2" ht="16.8" thickBot="1">
      <c r="A524" s="20" t="s">
        <v>533</v>
      </c>
      <c r="B524" s="21" t="s">
        <v>1324</v>
      </c>
    </row>
    <row r="525" spans="1:2" ht="16.8" thickBot="1">
      <c r="A525" s="20" t="s">
        <v>534</v>
      </c>
      <c r="B525" s="21" t="s">
        <v>1324</v>
      </c>
    </row>
    <row r="526" spans="1:2" ht="16.8" thickBot="1">
      <c r="A526" s="20" t="s">
        <v>535</v>
      </c>
      <c r="B526" s="21" t="s">
        <v>1280</v>
      </c>
    </row>
    <row r="527" spans="1:2" ht="16.8" thickBot="1">
      <c r="A527" s="20" t="s">
        <v>536</v>
      </c>
      <c r="B527" s="21" t="s">
        <v>1428</v>
      </c>
    </row>
    <row r="528" spans="1:2" ht="16.8" thickBot="1">
      <c r="A528" s="20" t="s">
        <v>537</v>
      </c>
      <c r="B528" s="21" t="s">
        <v>1351</v>
      </c>
    </row>
    <row r="529" spans="1:2" ht="16.8" thickBot="1">
      <c r="A529" s="20" t="s">
        <v>538</v>
      </c>
      <c r="B529" s="21" t="s">
        <v>1268</v>
      </c>
    </row>
    <row r="530" spans="1:2" ht="16.8" thickBot="1">
      <c r="A530" s="20" t="s">
        <v>539</v>
      </c>
      <c r="B530" s="21" t="s">
        <v>1225</v>
      </c>
    </row>
    <row r="531" spans="1:2" ht="16.8" thickBot="1">
      <c r="A531" s="20" t="s">
        <v>540</v>
      </c>
      <c r="B531" s="21" t="s">
        <v>1241</v>
      </c>
    </row>
    <row r="532" spans="1:2" ht="16.8" thickBot="1">
      <c r="A532" s="20" t="s">
        <v>541</v>
      </c>
      <c r="B532" s="21" t="s">
        <v>1429</v>
      </c>
    </row>
    <row r="533" spans="1:2" ht="16.8" thickBot="1">
      <c r="A533" s="20" t="s">
        <v>542</v>
      </c>
      <c r="B533" s="21" t="s">
        <v>1430</v>
      </c>
    </row>
    <row r="534" spans="1:2" ht="16.8" thickBot="1">
      <c r="A534" s="20" t="s">
        <v>543</v>
      </c>
      <c r="B534" s="21" t="s">
        <v>1364</v>
      </c>
    </row>
    <row r="535" spans="1:2" ht="16.8" thickBot="1">
      <c r="A535" s="20" t="s">
        <v>544</v>
      </c>
      <c r="B535" s="21" t="s">
        <v>1351</v>
      </c>
    </row>
    <row r="536" spans="1:2" ht="16.8" thickBot="1">
      <c r="A536" s="20" t="s">
        <v>545</v>
      </c>
      <c r="B536" s="21" t="s">
        <v>1251</v>
      </c>
    </row>
    <row r="537" spans="1:2" ht="16.8" thickBot="1">
      <c r="A537" s="20" t="s">
        <v>546</v>
      </c>
      <c r="B537" s="21" t="s">
        <v>1275</v>
      </c>
    </row>
    <row r="538" spans="1:2" ht="16.8" thickBot="1">
      <c r="A538" s="20" t="s">
        <v>547</v>
      </c>
      <c r="B538" s="21" t="s">
        <v>1431</v>
      </c>
    </row>
    <row r="539" spans="1:2" ht="16.8" thickBot="1">
      <c r="A539" s="20" t="s">
        <v>548</v>
      </c>
      <c r="B539" s="21" t="s">
        <v>1357</v>
      </c>
    </row>
    <row r="540" spans="1:2" ht="16.8" thickBot="1">
      <c r="A540" s="20" t="s">
        <v>549</v>
      </c>
      <c r="B540" s="21" t="s">
        <v>1225</v>
      </c>
    </row>
    <row r="541" spans="1:2" ht="16.8" thickBot="1">
      <c r="A541" s="20" t="s">
        <v>550</v>
      </c>
      <c r="B541" s="21" t="s">
        <v>1380</v>
      </c>
    </row>
    <row r="542" spans="1:2" ht="16.8" thickBot="1">
      <c r="A542" s="20" t="s">
        <v>551</v>
      </c>
      <c r="B542" s="21" t="s">
        <v>1432</v>
      </c>
    </row>
    <row r="543" spans="1:2" ht="16.8" thickBot="1">
      <c r="A543" s="20" t="s">
        <v>552</v>
      </c>
      <c r="B543" s="21" t="s">
        <v>1354</v>
      </c>
    </row>
    <row r="544" spans="1:2" ht="16.8" thickBot="1">
      <c r="A544" s="20" t="s">
        <v>553</v>
      </c>
      <c r="B544" s="21" t="s">
        <v>1277</v>
      </c>
    </row>
    <row r="545" spans="1:2" ht="16.8" thickBot="1">
      <c r="A545" s="20" t="s">
        <v>554</v>
      </c>
      <c r="B545" s="21" t="s">
        <v>1374</v>
      </c>
    </row>
    <row r="546" spans="1:2" ht="16.8" thickBot="1">
      <c r="A546" s="20" t="s">
        <v>555</v>
      </c>
      <c r="B546" s="21" t="s">
        <v>1381</v>
      </c>
    </row>
    <row r="547" spans="1:2" ht="16.8" thickBot="1">
      <c r="A547" s="20" t="s">
        <v>556</v>
      </c>
      <c r="B547" s="21" t="s">
        <v>1289</v>
      </c>
    </row>
    <row r="548" spans="1:2" ht="16.8" thickBot="1">
      <c r="A548" s="20" t="s">
        <v>557</v>
      </c>
      <c r="B548" s="21" t="s">
        <v>1241</v>
      </c>
    </row>
    <row r="549" spans="1:2" ht="16.8" thickBot="1">
      <c r="A549" s="20" t="s">
        <v>558</v>
      </c>
      <c r="B549" s="21" t="s">
        <v>1317</v>
      </c>
    </row>
    <row r="550" spans="1:2" ht="16.8" thickBot="1">
      <c r="A550" s="20" t="s">
        <v>559</v>
      </c>
      <c r="B550" s="21" t="s">
        <v>1273</v>
      </c>
    </row>
    <row r="551" spans="1:2" ht="16.8" thickBot="1">
      <c r="A551" s="20" t="s">
        <v>560</v>
      </c>
      <c r="B551" s="21" t="s">
        <v>1238</v>
      </c>
    </row>
    <row r="552" spans="1:2" ht="16.8" thickBot="1">
      <c r="A552" s="20" t="s">
        <v>561</v>
      </c>
      <c r="B552" s="21" t="s">
        <v>1433</v>
      </c>
    </row>
    <row r="553" spans="1:2" ht="16.8" thickBot="1">
      <c r="A553" s="20" t="s">
        <v>562</v>
      </c>
      <c r="B553" s="21" t="s">
        <v>1348</v>
      </c>
    </row>
    <row r="554" spans="1:2" ht="16.8" thickBot="1">
      <c r="A554" s="20" t="s">
        <v>563</v>
      </c>
      <c r="B554" s="21" t="s">
        <v>1225</v>
      </c>
    </row>
    <row r="555" spans="1:2" ht="16.8" thickBot="1">
      <c r="A555" s="20" t="s">
        <v>564</v>
      </c>
      <c r="B555" s="21" t="s">
        <v>1377</v>
      </c>
    </row>
    <row r="556" spans="1:2" ht="16.8" thickBot="1">
      <c r="A556" s="20" t="s">
        <v>565</v>
      </c>
      <c r="B556" s="21" t="s">
        <v>1357</v>
      </c>
    </row>
    <row r="557" spans="1:2" ht="16.8" thickBot="1">
      <c r="A557" s="20" t="s">
        <v>566</v>
      </c>
      <c r="B557" s="21" t="s">
        <v>1231</v>
      </c>
    </row>
    <row r="558" spans="1:2" ht="16.8" thickBot="1">
      <c r="A558" s="20" t="s">
        <v>567</v>
      </c>
      <c r="B558" s="21" t="s">
        <v>1244</v>
      </c>
    </row>
    <row r="559" spans="1:2" ht="16.8" thickBot="1">
      <c r="A559" s="20" t="s">
        <v>568</v>
      </c>
      <c r="B559" s="21" t="s">
        <v>1284</v>
      </c>
    </row>
    <row r="560" spans="1:2" ht="16.8" thickBot="1">
      <c r="A560" s="20" t="s">
        <v>569</v>
      </c>
      <c r="B560" s="21" t="s">
        <v>1238</v>
      </c>
    </row>
    <row r="561" spans="1:2" ht="16.8" thickBot="1">
      <c r="A561" s="20" t="s">
        <v>570</v>
      </c>
      <c r="B561" s="21" t="s">
        <v>1434</v>
      </c>
    </row>
    <row r="562" spans="1:2" ht="16.8" thickBot="1">
      <c r="A562" s="20" t="s">
        <v>571</v>
      </c>
      <c r="B562" s="21" t="s">
        <v>1435</v>
      </c>
    </row>
    <row r="563" spans="1:2" ht="16.8" thickBot="1">
      <c r="A563" s="20" t="s">
        <v>572</v>
      </c>
      <c r="B563" s="21" t="s">
        <v>1436</v>
      </c>
    </row>
    <row r="564" spans="1:2" ht="16.8" thickBot="1">
      <c r="A564" s="20" t="s">
        <v>573</v>
      </c>
      <c r="B564" s="21" t="s">
        <v>1348</v>
      </c>
    </row>
    <row r="565" spans="1:2" ht="16.8" thickBot="1">
      <c r="A565" s="20" t="s">
        <v>574</v>
      </c>
      <c r="B565" s="21" t="s">
        <v>1229</v>
      </c>
    </row>
    <row r="566" spans="1:2" ht="16.8" thickBot="1">
      <c r="A566" s="20" t="s">
        <v>575</v>
      </c>
      <c r="B566" s="21" t="s">
        <v>1289</v>
      </c>
    </row>
    <row r="567" spans="1:2" ht="16.8" thickBot="1">
      <c r="A567" s="20" t="s">
        <v>576</v>
      </c>
      <c r="B567" s="21" t="s">
        <v>1269</v>
      </c>
    </row>
    <row r="568" spans="1:2" ht="16.8" thickBot="1">
      <c r="A568" s="20" t="s">
        <v>577</v>
      </c>
      <c r="B568" s="21" t="s">
        <v>1381</v>
      </c>
    </row>
    <row r="569" spans="1:2" ht="16.8" thickBot="1">
      <c r="A569" s="20" t="s">
        <v>578</v>
      </c>
      <c r="B569" s="21" t="s">
        <v>1314</v>
      </c>
    </row>
    <row r="570" spans="1:2" ht="16.8" thickBot="1">
      <c r="A570" s="20" t="s">
        <v>579</v>
      </c>
      <c r="B570" s="21" t="s">
        <v>1437</v>
      </c>
    </row>
    <row r="571" spans="1:2" ht="16.8" thickBot="1">
      <c r="A571" s="20" t="s">
        <v>580</v>
      </c>
      <c r="B571" s="21" t="s">
        <v>1225</v>
      </c>
    </row>
    <row r="572" spans="1:2" ht="16.8" thickBot="1">
      <c r="A572" s="20" t="s">
        <v>581</v>
      </c>
      <c r="B572" s="21" t="s">
        <v>1225</v>
      </c>
    </row>
    <row r="573" spans="1:2" ht="16.8" thickBot="1">
      <c r="A573" s="20" t="s">
        <v>582</v>
      </c>
      <c r="B573" s="21" t="s">
        <v>1225</v>
      </c>
    </row>
    <row r="574" spans="1:2" ht="16.8" thickBot="1">
      <c r="A574" s="20" t="s">
        <v>583</v>
      </c>
      <c r="B574" s="21" t="s">
        <v>1225</v>
      </c>
    </row>
    <row r="575" spans="1:2" ht="16.8" thickBot="1">
      <c r="A575" s="20" t="s">
        <v>584</v>
      </c>
      <c r="B575" s="21" t="s">
        <v>1225</v>
      </c>
    </row>
    <row r="576" spans="1:2" ht="16.8" thickBot="1">
      <c r="A576" s="20" t="s">
        <v>585</v>
      </c>
      <c r="B576" s="21" t="s">
        <v>1225</v>
      </c>
    </row>
    <row r="577" spans="1:2" ht="16.8" thickBot="1">
      <c r="A577" s="20" t="s">
        <v>586</v>
      </c>
      <c r="B577" s="21" t="s">
        <v>1225</v>
      </c>
    </row>
    <row r="578" spans="1:2" ht="16.8" thickBot="1">
      <c r="A578" s="20" t="s">
        <v>587</v>
      </c>
      <c r="B578" s="21" t="s">
        <v>1225</v>
      </c>
    </row>
    <row r="579" spans="1:2" ht="16.8" thickBot="1">
      <c r="A579" s="20" t="s">
        <v>588</v>
      </c>
      <c r="B579" s="21" t="s">
        <v>1225</v>
      </c>
    </row>
    <row r="580" spans="1:2" ht="16.8" thickBot="1">
      <c r="A580" s="20" t="s">
        <v>589</v>
      </c>
      <c r="B580" s="21" t="s">
        <v>1225</v>
      </c>
    </row>
    <row r="581" spans="1:2" ht="16.8" thickBot="1">
      <c r="A581" s="20" t="s">
        <v>590</v>
      </c>
      <c r="B581" s="21" t="s">
        <v>1225</v>
      </c>
    </row>
    <row r="582" spans="1:2" ht="16.8" thickBot="1">
      <c r="A582" s="20" t="s">
        <v>591</v>
      </c>
      <c r="B582" s="21" t="s">
        <v>1225</v>
      </c>
    </row>
    <row r="583" spans="1:2" ht="16.8" thickBot="1">
      <c r="A583" s="20" t="s">
        <v>592</v>
      </c>
      <c r="B583" s="21" t="s">
        <v>1225</v>
      </c>
    </row>
    <row r="584" spans="1:2" ht="16.8" thickBot="1">
      <c r="A584" s="20" t="s">
        <v>593</v>
      </c>
      <c r="B584" s="21" t="s">
        <v>1225</v>
      </c>
    </row>
    <row r="585" spans="1:2" ht="16.8" thickBot="1">
      <c r="A585" s="20" t="s">
        <v>594</v>
      </c>
      <c r="B585" s="21" t="s">
        <v>1225</v>
      </c>
    </row>
    <row r="586" spans="1:2" ht="16.8" thickBot="1">
      <c r="A586" s="20" t="s">
        <v>595</v>
      </c>
      <c r="B586" s="21" t="s">
        <v>1225</v>
      </c>
    </row>
    <row r="587" spans="1:2" ht="16.8" thickBot="1">
      <c r="A587" s="20" t="s">
        <v>596</v>
      </c>
      <c r="B587" s="21" t="s">
        <v>1225</v>
      </c>
    </row>
    <row r="588" spans="1:2" ht="16.8" thickBot="1">
      <c r="A588" s="20" t="s">
        <v>597</v>
      </c>
      <c r="B588" s="21" t="s">
        <v>1225</v>
      </c>
    </row>
    <row r="589" spans="1:2" ht="16.8" thickBot="1">
      <c r="A589" s="20" t="s">
        <v>598</v>
      </c>
      <c r="B589" s="21" t="s">
        <v>1225</v>
      </c>
    </row>
    <row r="590" spans="1:2" ht="16.8" thickBot="1">
      <c r="A590" s="20" t="s">
        <v>599</v>
      </c>
      <c r="B590" s="21" t="s">
        <v>1438</v>
      </c>
    </row>
    <row r="591" spans="1:2" ht="16.8" thickBot="1">
      <c r="A591" s="20" t="s">
        <v>600</v>
      </c>
      <c r="B591" s="21" t="s">
        <v>1310</v>
      </c>
    </row>
    <row r="592" spans="1:2" ht="16.8" thickBot="1">
      <c r="A592" s="20" t="s">
        <v>601</v>
      </c>
      <c r="B592" s="21" t="s">
        <v>1239</v>
      </c>
    </row>
    <row r="593" spans="1:2" ht="16.8" thickBot="1">
      <c r="A593" s="20" t="s">
        <v>602</v>
      </c>
      <c r="B593" s="21" t="s">
        <v>1244</v>
      </c>
    </row>
    <row r="594" spans="1:2" ht="16.8" thickBot="1">
      <c r="A594" s="20" t="s">
        <v>603</v>
      </c>
      <c r="B594" s="21" t="s">
        <v>1420</v>
      </c>
    </row>
    <row r="595" spans="1:2" ht="16.8" thickBot="1">
      <c r="A595" s="20" t="s">
        <v>604</v>
      </c>
      <c r="B595" s="21" t="s">
        <v>1311</v>
      </c>
    </row>
    <row r="596" spans="1:2" ht="16.8" thickBot="1">
      <c r="A596" s="20" t="s">
        <v>605</v>
      </c>
      <c r="B596" s="21" t="s">
        <v>1249</v>
      </c>
    </row>
    <row r="597" spans="1:2" ht="16.8" thickBot="1">
      <c r="A597" s="20" t="s">
        <v>606</v>
      </c>
      <c r="B597" s="21" t="s">
        <v>1362</v>
      </c>
    </row>
    <row r="598" spans="1:2" ht="16.8" thickBot="1">
      <c r="A598" s="20" t="s">
        <v>607</v>
      </c>
      <c r="B598" s="21" t="s">
        <v>1311</v>
      </c>
    </row>
    <row r="599" spans="1:2" ht="16.8" thickBot="1">
      <c r="A599" s="20" t="s">
        <v>608</v>
      </c>
      <c r="B599" s="21" t="s">
        <v>1293</v>
      </c>
    </row>
    <row r="600" spans="1:2" ht="16.8" thickBot="1">
      <c r="A600" s="20" t="s">
        <v>609</v>
      </c>
      <c r="B600" s="21" t="s">
        <v>1232</v>
      </c>
    </row>
    <row r="601" spans="1:2" ht="16.8" thickBot="1">
      <c r="A601" s="20" t="s">
        <v>610</v>
      </c>
      <c r="B601" s="21" t="s">
        <v>1256</v>
      </c>
    </row>
    <row r="602" spans="1:2" ht="16.8" thickBot="1">
      <c r="A602" s="20" t="s">
        <v>611</v>
      </c>
      <c r="B602" s="21" t="s">
        <v>1249</v>
      </c>
    </row>
    <row r="603" spans="1:2" ht="16.8" thickBot="1">
      <c r="A603" s="20" t="s">
        <v>612</v>
      </c>
      <c r="B603" s="21" t="s">
        <v>1380</v>
      </c>
    </row>
    <row r="604" spans="1:2" ht="16.8" thickBot="1">
      <c r="A604" s="20" t="s">
        <v>613</v>
      </c>
      <c r="B604" s="21" t="s">
        <v>1229</v>
      </c>
    </row>
    <row r="605" spans="1:2" ht="16.8" thickBot="1">
      <c r="A605" s="20" t="s">
        <v>614</v>
      </c>
      <c r="B605" s="21" t="s">
        <v>1238</v>
      </c>
    </row>
    <row r="606" spans="1:2" ht="16.8" thickBot="1">
      <c r="A606" s="20" t="s">
        <v>615</v>
      </c>
      <c r="B606" s="21" t="s">
        <v>1372</v>
      </c>
    </row>
    <row r="607" spans="1:2" ht="16.8" thickBot="1">
      <c r="A607" s="20" t="s">
        <v>616</v>
      </c>
      <c r="B607" s="21" t="s">
        <v>1231</v>
      </c>
    </row>
    <row r="608" spans="1:2" ht="16.8" thickBot="1">
      <c r="A608" s="20" t="s">
        <v>617</v>
      </c>
      <c r="B608" s="21" t="s">
        <v>1439</v>
      </c>
    </row>
    <row r="609" spans="1:2" ht="16.8" thickBot="1">
      <c r="A609" s="20" t="s">
        <v>618</v>
      </c>
      <c r="B609" s="21" t="s">
        <v>1440</v>
      </c>
    </row>
    <row r="610" spans="1:2" ht="16.8" thickBot="1">
      <c r="A610" s="20" t="s">
        <v>619</v>
      </c>
      <c r="B610" s="21" t="s">
        <v>1441</v>
      </c>
    </row>
    <row r="611" spans="1:2" ht="16.8" thickBot="1">
      <c r="A611" s="20" t="s">
        <v>620</v>
      </c>
      <c r="B611" s="21" t="s">
        <v>1442</v>
      </c>
    </row>
    <row r="612" spans="1:2" ht="16.8" thickBot="1">
      <c r="A612" s="20" t="s">
        <v>621</v>
      </c>
      <c r="B612" s="21" t="s">
        <v>1306</v>
      </c>
    </row>
    <row r="613" spans="1:2" ht="16.8" thickBot="1">
      <c r="A613" s="20" t="s">
        <v>622</v>
      </c>
      <c r="B613" s="21" t="s">
        <v>1443</v>
      </c>
    </row>
    <row r="614" spans="1:2" ht="16.8" thickBot="1">
      <c r="A614" s="20" t="s">
        <v>623</v>
      </c>
      <c r="B614" s="21" t="s">
        <v>1444</v>
      </c>
    </row>
    <row r="615" spans="1:2" ht="16.8" thickBot="1">
      <c r="A615" s="20" t="s">
        <v>624</v>
      </c>
      <c r="B615" s="21" t="s">
        <v>1445</v>
      </c>
    </row>
    <row r="616" spans="1:2" ht="16.8" thickBot="1">
      <c r="A616" s="20" t="s">
        <v>625</v>
      </c>
      <c r="B616" s="21" t="s">
        <v>1446</v>
      </c>
    </row>
    <row r="617" spans="1:2" ht="16.8" thickBot="1">
      <c r="A617" s="20" t="s">
        <v>626</v>
      </c>
      <c r="B617" s="21" t="s">
        <v>1447</v>
      </c>
    </row>
    <row r="618" spans="1:2" ht="16.8" thickBot="1">
      <c r="A618" s="20" t="s">
        <v>627</v>
      </c>
      <c r="B618" s="21" t="s">
        <v>1423</v>
      </c>
    </row>
    <row r="619" spans="1:2" ht="16.8" thickBot="1">
      <c r="A619" s="20" t="s">
        <v>628</v>
      </c>
      <c r="B619" s="21" t="s">
        <v>1448</v>
      </c>
    </row>
    <row r="620" spans="1:2" ht="16.8" thickBot="1">
      <c r="A620" s="20" t="s">
        <v>629</v>
      </c>
      <c r="B620" s="21" t="s">
        <v>1237</v>
      </c>
    </row>
    <row r="621" spans="1:2" ht="16.8" thickBot="1">
      <c r="A621" s="20" t="s">
        <v>630</v>
      </c>
      <c r="B621" s="21" t="s">
        <v>1449</v>
      </c>
    </row>
    <row r="622" spans="1:2" ht="16.8" thickBot="1">
      <c r="A622" s="20" t="s">
        <v>631</v>
      </c>
      <c r="B622" s="21" t="s">
        <v>1450</v>
      </c>
    </row>
    <row r="623" spans="1:2" ht="16.8" thickBot="1">
      <c r="A623" s="20" t="s">
        <v>632</v>
      </c>
      <c r="B623" s="21" t="s">
        <v>1451</v>
      </c>
    </row>
    <row r="624" spans="1:2" ht="16.8" thickBot="1">
      <c r="A624" s="20" t="s">
        <v>633</v>
      </c>
      <c r="B624" s="21" t="s">
        <v>1225</v>
      </c>
    </row>
    <row r="625" spans="1:2" ht="16.8" thickBot="1">
      <c r="A625" s="20" t="s">
        <v>634</v>
      </c>
      <c r="B625" s="21" t="s">
        <v>1225</v>
      </c>
    </row>
    <row r="626" spans="1:2" ht="16.8" thickBot="1">
      <c r="A626" s="20" t="s">
        <v>635</v>
      </c>
      <c r="B626" s="21" t="s">
        <v>1225</v>
      </c>
    </row>
    <row r="627" spans="1:2" ht="16.8" thickBot="1">
      <c r="A627" s="20" t="s">
        <v>636</v>
      </c>
      <c r="B627" s="21" t="s">
        <v>1225</v>
      </c>
    </row>
    <row r="628" spans="1:2" ht="16.8" thickBot="1">
      <c r="A628" s="20" t="s">
        <v>637</v>
      </c>
      <c r="B628" s="21" t="s">
        <v>1452</v>
      </c>
    </row>
    <row r="629" spans="1:2" ht="16.8" thickBot="1">
      <c r="A629" s="20" t="s">
        <v>638</v>
      </c>
      <c r="B629" s="21" t="s">
        <v>1377</v>
      </c>
    </row>
    <row r="630" spans="1:2" ht="16.8" thickBot="1">
      <c r="A630" s="20" t="s">
        <v>639</v>
      </c>
      <c r="B630" s="21" t="s">
        <v>1289</v>
      </c>
    </row>
    <row r="631" spans="1:2" ht="16.8" thickBot="1">
      <c r="A631" s="20" t="s">
        <v>640</v>
      </c>
      <c r="B631" s="21" t="s">
        <v>1271</v>
      </c>
    </row>
    <row r="632" spans="1:2" ht="16.8" thickBot="1">
      <c r="A632" s="20" t="s">
        <v>641</v>
      </c>
      <c r="B632" s="21" t="s">
        <v>1453</v>
      </c>
    </row>
    <row r="633" spans="1:2" ht="16.8" thickBot="1">
      <c r="A633" s="20" t="s">
        <v>642</v>
      </c>
      <c r="B633" s="21" t="s">
        <v>1454</v>
      </c>
    </row>
    <row r="634" spans="1:2" ht="16.8" thickBot="1">
      <c r="A634" s="20" t="s">
        <v>643</v>
      </c>
      <c r="B634" s="21" t="s">
        <v>1455</v>
      </c>
    </row>
    <row r="635" spans="1:2" ht="16.8" thickBot="1">
      <c r="A635" s="20" t="s">
        <v>644</v>
      </c>
      <c r="B635" s="21" t="s">
        <v>1456</v>
      </c>
    </row>
    <row r="636" spans="1:2" ht="16.8" thickBot="1">
      <c r="A636" s="20" t="s">
        <v>645</v>
      </c>
      <c r="B636" s="21" t="s">
        <v>1457</v>
      </c>
    </row>
    <row r="637" spans="1:2" ht="16.8" thickBot="1">
      <c r="A637" s="20" t="s">
        <v>646</v>
      </c>
      <c r="B637" s="21" t="s">
        <v>1458</v>
      </c>
    </row>
    <row r="638" spans="1:2" ht="16.8" thickBot="1">
      <c r="A638" s="20" t="s">
        <v>647</v>
      </c>
      <c r="B638" s="21" t="s">
        <v>1241</v>
      </c>
    </row>
    <row r="639" spans="1:2" ht="16.8" thickBot="1">
      <c r="A639" s="20" t="s">
        <v>648</v>
      </c>
      <c r="B639" s="21" t="s">
        <v>1402</v>
      </c>
    </row>
    <row r="640" spans="1:2" ht="16.8" thickBot="1">
      <c r="A640" s="20" t="s">
        <v>649</v>
      </c>
      <c r="B640" s="21" t="s">
        <v>1338</v>
      </c>
    </row>
    <row r="641" spans="1:2" ht="16.8" thickBot="1">
      <c r="A641" s="20" t="s">
        <v>650</v>
      </c>
      <c r="B641" s="21" t="s">
        <v>1427</v>
      </c>
    </row>
    <row r="642" spans="1:2" ht="16.8" thickBot="1">
      <c r="A642" s="20" t="s">
        <v>651</v>
      </c>
      <c r="B642" s="21" t="s">
        <v>1269</v>
      </c>
    </row>
    <row r="643" spans="1:2" ht="16.8" thickBot="1">
      <c r="A643" s="20" t="s">
        <v>652</v>
      </c>
      <c r="B643" s="21" t="s">
        <v>1370</v>
      </c>
    </row>
    <row r="644" spans="1:2" ht="16.8" thickBot="1">
      <c r="A644" s="20" t="s">
        <v>653</v>
      </c>
      <c r="B644" s="21" t="s">
        <v>1459</v>
      </c>
    </row>
    <row r="645" spans="1:2" ht="16.8" thickBot="1">
      <c r="A645" s="20" t="s">
        <v>654</v>
      </c>
      <c r="B645" s="21" t="s">
        <v>1250</v>
      </c>
    </row>
    <row r="646" spans="1:2" ht="16.8" thickBot="1">
      <c r="A646" s="20" t="s">
        <v>655</v>
      </c>
      <c r="B646" s="21" t="s">
        <v>1289</v>
      </c>
    </row>
    <row r="647" spans="1:2" ht="16.8" thickBot="1">
      <c r="A647" s="20" t="s">
        <v>656</v>
      </c>
      <c r="B647" s="21" t="s">
        <v>1293</v>
      </c>
    </row>
    <row r="648" spans="1:2" ht="16.8" thickBot="1">
      <c r="A648" s="20" t="s">
        <v>657</v>
      </c>
      <c r="B648" s="21" t="s">
        <v>1259</v>
      </c>
    </row>
    <row r="649" spans="1:2" ht="16.8" thickBot="1">
      <c r="A649" s="20" t="s">
        <v>658</v>
      </c>
      <c r="B649" s="21" t="s">
        <v>1289</v>
      </c>
    </row>
    <row r="650" spans="1:2" ht="16.8" thickBot="1">
      <c r="A650" s="20" t="s">
        <v>659</v>
      </c>
      <c r="B650" s="21" t="s">
        <v>1460</v>
      </c>
    </row>
    <row r="651" spans="1:2" ht="16.8" thickBot="1">
      <c r="A651" s="20" t="s">
        <v>660</v>
      </c>
      <c r="B651" s="21" t="s">
        <v>1326</v>
      </c>
    </row>
    <row r="652" spans="1:2" ht="16.8" thickBot="1">
      <c r="A652" s="20" t="s">
        <v>661</v>
      </c>
      <c r="B652" s="21" t="s">
        <v>1229</v>
      </c>
    </row>
    <row r="653" spans="1:2" ht="16.8" thickBot="1">
      <c r="A653" s="20" t="s">
        <v>662</v>
      </c>
      <c r="B653" s="21" t="s">
        <v>1461</v>
      </c>
    </row>
    <row r="654" spans="1:2" ht="16.8" thickBot="1">
      <c r="A654" s="20" t="s">
        <v>663</v>
      </c>
      <c r="B654" s="21" t="s">
        <v>1225</v>
      </c>
    </row>
    <row r="655" spans="1:2" ht="16.8" thickBot="1">
      <c r="A655" s="20" t="s">
        <v>664</v>
      </c>
      <c r="B655" s="21" t="s">
        <v>1225</v>
      </c>
    </row>
    <row r="656" spans="1:2" ht="16.8" thickBot="1">
      <c r="A656" s="20" t="s">
        <v>665</v>
      </c>
      <c r="B656" s="21" t="s">
        <v>1225</v>
      </c>
    </row>
    <row r="657" spans="1:2" ht="16.8" thickBot="1">
      <c r="A657" s="20" t="s">
        <v>666</v>
      </c>
      <c r="B657" s="21" t="s">
        <v>1225</v>
      </c>
    </row>
    <row r="658" spans="1:2" ht="16.8" thickBot="1">
      <c r="A658" s="20" t="s">
        <v>667</v>
      </c>
      <c r="B658" s="21" t="s">
        <v>1225</v>
      </c>
    </row>
    <row r="659" spans="1:2" ht="16.8" thickBot="1">
      <c r="A659" s="20" t="s">
        <v>668</v>
      </c>
      <c r="B659" s="21" t="s">
        <v>1462</v>
      </c>
    </row>
    <row r="660" spans="1:2" ht="16.8" thickBot="1">
      <c r="A660" s="20" t="s">
        <v>669</v>
      </c>
      <c r="B660" s="21" t="s">
        <v>1463</v>
      </c>
    </row>
    <row r="661" spans="1:2" ht="16.8" thickBot="1">
      <c r="A661" s="20" t="s">
        <v>670</v>
      </c>
      <c r="B661" s="21" t="s">
        <v>1280</v>
      </c>
    </row>
    <row r="662" spans="1:2" ht="16.8" thickBot="1">
      <c r="A662" s="20" t="s">
        <v>671</v>
      </c>
      <c r="B662" s="21" t="s">
        <v>1228</v>
      </c>
    </row>
    <row r="663" spans="1:2" ht="16.8" thickBot="1">
      <c r="A663" s="20" t="s">
        <v>672</v>
      </c>
      <c r="B663" s="21" t="s">
        <v>1464</v>
      </c>
    </row>
    <row r="664" spans="1:2" ht="16.8" thickBot="1">
      <c r="A664" s="20" t="s">
        <v>673</v>
      </c>
      <c r="B664" s="21" t="s">
        <v>1394</v>
      </c>
    </row>
    <row r="665" spans="1:2" ht="16.8" thickBot="1">
      <c r="A665" s="20" t="s">
        <v>674</v>
      </c>
      <c r="B665" s="21" t="s">
        <v>1465</v>
      </c>
    </row>
    <row r="666" spans="1:2" ht="16.8" thickBot="1">
      <c r="A666" s="20" t="s">
        <v>675</v>
      </c>
      <c r="B666" s="21" t="s">
        <v>1466</v>
      </c>
    </row>
    <row r="667" spans="1:2" ht="16.8" thickBot="1">
      <c r="A667" s="20" t="s">
        <v>676</v>
      </c>
      <c r="B667" s="21" t="s">
        <v>1467</v>
      </c>
    </row>
    <row r="668" spans="1:2" ht="16.8" thickBot="1">
      <c r="A668" s="20" t="s">
        <v>677</v>
      </c>
      <c r="B668" s="21" t="s">
        <v>1468</v>
      </c>
    </row>
    <row r="669" spans="1:2" ht="16.8" thickBot="1">
      <c r="A669" s="20" t="s">
        <v>678</v>
      </c>
      <c r="B669" s="21" t="s">
        <v>1422</v>
      </c>
    </row>
    <row r="670" spans="1:2" ht="16.8" thickBot="1">
      <c r="A670" s="20" t="s">
        <v>679</v>
      </c>
      <c r="B670" s="21" t="s">
        <v>1469</v>
      </c>
    </row>
    <row r="671" spans="1:2" ht="16.8" thickBot="1">
      <c r="A671" s="20" t="s">
        <v>680</v>
      </c>
      <c r="B671" s="21" t="s">
        <v>1470</v>
      </c>
    </row>
    <row r="672" spans="1:2" ht="16.8" thickBot="1">
      <c r="A672" s="20" t="s">
        <v>681</v>
      </c>
      <c r="B672" s="21" t="s">
        <v>1471</v>
      </c>
    </row>
    <row r="673" spans="1:2" ht="16.8" thickBot="1">
      <c r="A673" s="20" t="s">
        <v>682</v>
      </c>
      <c r="B673" s="21" t="s">
        <v>1472</v>
      </c>
    </row>
    <row r="674" spans="1:2" ht="16.8" thickBot="1">
      <c r="A674" s="20" t="s">
        <v>683</v>
      </c>
      <c r="B674" s="21" t="s">
        <v>1473</v>
      </c>
    </row>
    <row r="675" spans="1:2" ht="16.8" thickBot="1">
      <c r="A675" s="20" t="s">
        <v>684</v>
      </c>
      <c r="B675" s="21" t="s">
        <v>1248</v>
      </c>
    </row>
    <row r="676" spans="1:2" ht="16.8" thickBot="1">
      <c r="A676" s="20" t="s">
        <v>685</v>
      </c>
      <c r="B676" s="21" t="s">
        <v>1474</v>
      </c>
    </row>
    <row r="677" spans="1:2" ht="16.8" thickBot="1">
      <c r="A677" s="20" t="s">
        <v>686</v>
      </c>
      <c r="B677" s="21" t="s">
        <v>1475</v>
      </c>
    </row>
    <row r="678" spans="1:2" ht="16.8" thickBot="1">
      <c r="A678" s="20" t="s">
        <v>687</v>
      </c>
      <c r="B678" s="21" t="s">
        <v>1476</v>
      </c>
    </row>
    <row r="679" spans="1:2" ht="16.8" thickBot="1">
      <c r="A679" s="20" t="s">
        <v>688</v>
      </c>
      <c r="B679" s="21" t="s">
        <v>1373</v>
      </c>
    </row>
    <row r="680" spans="1:2" ht="16.8" thickBot="1">
      <c r="A680" s="20" t="s">
        <v>689</v>
      </c>
      <c r="B680" s="21" t="s">
        <v>1225</v>
      </c>
    </row>
    <row r="681" spans="1:2" ht="16.8" thickBot="1">
      <c r="A681" s="20" t="s">
        <v>690</v>
      </c>
      <c r="B681" s="21" t="s">
        <v>1313</v>
      </c>
    </row>
    <row r="682" spans="1:2" ht="16.8" thickBot="1">
      <c r="A682" s="20" t="s">
        <v>691</v>
      </c>
      <c r="B682" s="21" t="s">
        <v>1427</v>
      </c>
    </row>
    <row r="683" spans="1:2" ht="16.8" thickBot="1">
      <c r="A683" s="20" t="s">
        <v>692</v>
      </c>
      <c r="B683" s="21" t="s">
        <v>1477</v>
      </c>
    </row>
    <row r="684" spans="1:2" ht="16.8" thickBot="1">
      <c r="A684" s="20" t="s">
        <v>693</v>
      </c>
      <c r="B684" s="21" t="s">
        <v>1478</v>
      </c>
    </row>
    <row r="685" spans="1:2" ht="16.8" thickBot="1">
      <c r="A685" s="20" t="s">
        <v>694</v>
      </c>
      <c r="B685" s="21" t="s">
        <v>1470</v>
      </c>
    </row>
    <row r="686" spans="1:2" ht="16.8" thickBot="1">
      <c r="A686" s="20" t="s">
        <v>695</v>
      </c>
      <c r="B686" s="21" t="s">
        <v>1228</v>
      </c>
    </row>
    <row r="687" spans="1:2" ht="16.8" thickBot="1">
      <c r="A687" s="20" t="s">
        <v>696</v>
      </c>
      <c r="B687" s="21" t="s">
        <v>1479</v>
      </c>
    </row>
    <row r="688" spans="1:2" ht="16.8" thickBot="1">
      <c r="A688" s="20" t="s">
        <v>697</v>
      </c>
      <c r="B688" s="21" t="s">
        <v>1290</v>
      </c>
    </row>
    <row r="689" spans="1:2" ht="16.8" thickBot="1">
      <c r="A689" s="20" t="s">
        <v>698</v>
      </c>
      <c r="B689" s="21" t="s">
        <v>1480</v>
      </c>
    </row>
    <row r="690" spans="1:2" ht="16.8" thickBot="1">
      <c r="A690" s="20" t="s">
        <v>699</v>
      </c>
      <c r="B690" s="21" t="s">
        <v>1273</v>
      </c>
    </row>
    <row r="691" spans="1:2" ht="16.8" thickBot="1">
      <c r="A691" s="20" t="s">
        <v>700</v>
      </c>
      <c r="B691" s="21" t="s">
        <v>1481</v>
      </c>
    </row>
    <row r="692" spans="1:2" ht="16.8" thickBot="1">
      <c r="A692" s="20" t="s">
        <v>701</v>
      </c>
      <c r="B692" s="21" t="s">
        <v>1225</v>
      </c>
    </row>
    <row r="693" spans="1:2" ht="16.8" thickBot="1">
      <c r="A693" s="20" t="s">
        <v>702</v>
      </c>
      <c r="B693" s="21" t="s">
        <v>1435</v>
      </c>
    </row>
    <row r="694" spans="1:2" ht="16.8" thickBot="1">
      <c r="A694" s="20" t="s">
        <v>703</v>
      </c>
      <c r="B694" s="21" t="s">
        <v>1234</v>
      </c>
    </row>
    <row r="695" spans="1:2" ht="16.8" thickBot="1">
      <c r="A695" s="20" t="s">
        <v>704</v>
      </c>
      <c r="B695" s="21" t="s">
        <v>1482</v>
      </c>
    </row>
    <row r="696" spans="1:2" ht="16.8" thickBot="1">
      <c r="A696" s="20" t="s">
        <v>705</v>
      </c>
      <c r="B696" s="21" t="s">
        <v>1326</v>
      </c>
    </row>
    <row r="697" spans="1:2" ht="16.8" thickBot="1">
      <c r="A697" s="20" t="s">
        <v>706</v>
      </c>
      <c r="B697" s="21" t="s">
        <v>1380</v>
      </c>
    </row>
    <row r="698" spans="1:2" ht="16.8" thickBot="1">
      <c r="A698" s="20" t="s">
        <v>707</v>
      </c>
      <c r="B698" s="21" t="s">
        <v>1306</v>
      </c>
    </row>
    <row r="699" spans="1:2" ht="16.8" thickBot="1">
      <c r="A699" s="20" t="s">
        <v>708</v>
      </c>
      <c r="B699" s="21" t="s">
        <v>1327</v>
      </c>
    </row>
    <row r="700" spans="1:2" ht="16.8" thickBot="1">
      <c r="A700" s="20" t="s">
        <v>709</v>
      </c>
      <c r="B700" s="21" t="s">
        <v>1483</v>
      </c>
    </row>
    <row r="701" spans="1:2" ht="16.8" thickBot="1">
      <c r="A701" s="20" t="s">
        <v>710</v>
      </c>
      <c r="B701" s="21" t="s">
        <v>1484</v>
      </c>
    </row>
    <row r="702" spans="1:2" ht="16.8" thickBot="1">
      <c r="A702" s="20" t="s">
        <v>711</v>
      </c>
      <c r="B702" s="21" t="s">
        <v>1485</v>
      </c>
    </row>
    <row r="703" spans="1:2" ht="16.8" thickBot="1">
      <c r="A703" s="20" t="s">
        <v>712</v>
      </c>
      <c r="B703" s="21" t="s">
        <v>1486</v>
      </c>
    </row>
    <row r="704" spans="1:2" ht="16.8" thickBot="1">
      <c r="A704" s="20" t="s">
        <v>713</v>
      </c>
      <c r="B704" s="21" t="s">
        <v>1238</v>
      </c>
    </row>
    <row r="705" spans="1:2" ht="16.8" thickBot="1">
      <c r="A705" s="20" t="s">
        <v>714</v>
      </c>
      <c r="B705" s="21" t="s">
        <v>1487</v>
      </c>
    </row>
    <row r="706" spans="1:2" ht="16.8" thickBot="1">
      <c r="A706" s="20" t="s">
        <v>715</v>
      </c>
      <c r="B706" s="21" t="s">
        <v>1488</v>
      </c>
    </row>
    <row r="707" spans="1:2" ht="16.8" thickBot="1">
      <c r="A707" s="20" t="s">
        <v>716</v>
      </c>
      <c r="B707" s="21" t="s">
        <v>1377</v>
      </c>
    </row>
    <row r="708" spans="1:2" ht="16.8" thickBot="1">
      <c r="A708" s="20" t="s">
        <v>717</v>
      </c>
      <c r="B708" s="21" t="s">
        <v>1293</v>
      </c>
    </row>
    <row r="709" spans="1:2" ht="16.8" thickBot="1">
      <c r="A709" s="20" t="s">
        <v>718</v>
      </c>
      <c r="B709" s="21" t="s">
        <v>1225</v>
      </c>
    </row>
    <row r="710" spans="1:2" ht="16.8" thickBot="1">
      <c r="A710" s="20" t="s">
        <v>719</v>
      </c>
      <c r="B710" s="21" t="s">
        <v>1225</v>
      </c>
    </row>
    <row r="711" spans="1:2" ht="16.8" thickBot="1">
      <c r="A711" s="20" t="s">
        <v>720</v>
      </c>
      <c r="B711" s="21" t="s">
        <v>1489</v>
      </c>
    </row>
    <row r="712" spans="1:2" ht="16.8" thickBot="1">
      <c r="A712" s="20" t="s">
        <v>721</v>
      </c>
      <c r="B712" s="21" t="s">
        <v>1225</v>
      </c>
    </row>
    <row r="713" spans="1:2" ht="16.8" thickBot="1">
      <c r="A713" s="20" t="s">
        <v>722</v>
      </c>
      <c r="B713" s="21" t="s">
        <v>1225</v>
      </c>
    </row>
    <row r="714" spans="1:2" ht="16.8" thickBot="1">
      <c r="A714" s="20" t="s">
        <v>723</v>
      </c>
      <c r="B714" s="21" t="s">
        <v>1490</v>
      </c>
    </row>
    <row r="715" spans="1:2" ht="16.8" thickBot="1">
      <c r="A715" s="20" t="s">
        <v>724</v>
      </c>
      <c r="B715" s="21" t="s">
        <v>1269</v>
      </c>
    </row>
    <row r="716" spans="1:2" ht="16.8" thickBot="1">
      <c r="A716" s="20" t="s">
        <v>725</v>
      </c>
      <c r="B716" s="21" t="s">
        <v>1491</v>
      </c>
    </row>
    <row r="717" spans="1:2" ht="16.8" thickBot="1">
      <c r="A717" s="20" t="s">
        <v>726</v>
      </c>
      <c r="B717" s="21" t="s">
        <v>1492</v>
      </c>
    </row>
    <row r="718" spans="1:2" ht="16.8" thickBot="1">
      <c r="A718" s="20" t="s">
        <v>727</v>
      </c>
      <c r="B718" s="21" t="s">
        <v>1298</v>
      </c>
    </row>
    <row r="719" spans="1:2" ht="16.8" thickBot="1">
      <c r="A719" s="20" t="s">
        <v>728</v>
      </c>
      <c r="B719" s="21" t="s">
        <v>1493</v>
      </c>
    </row>
    <row r="720" spans="1:2" ht="16.8" thickBot="1">
      <c r="A720" s="20" t="s">
        <v>729</v>
      </c>
      <c r="B720" s="21" t="s">
        <v>1232</v>
      </c>
    </row>
    <row r="721" spans="1:2" ht="16.8" thickBot="1">
      <c r="A721" s="20" t="s">
        <v>730</v>
      </c>
      <c r="B721" s="21" t="s">
        <v>1494</v>
      </c>
    </row>
    <row r="722" spans="1:2" ht="16.8" thickBot="1">
      <c r="A722" s="20" t="s">
        <v>731</v>
      </c>
      <c r="B722" s="21" t="s">
        <v>1495</v>
      </c>
    </row>
    <row r="723" spans="1:2" ht="16.8" thickBot="1">
      <c r="A723" s="20" t="s">
        <v>732</v>
      </c>
      <c r="B723" s="21" t="s">
        <v>1257</v>
      </c>
    </row>
    <row r="724" spans="1:2" ht="16.8" thickBot="1">
      <c r="A724" s="20" t="s">
        <v>733</v>
      </c>
      <c r="B724" s="21" t="s">
        <v>1496</v>
      </c>
    </row>
    <row r="725" spans="1:2" ht="16.8" thickBot="1">
      <c r="A725" s="20" t="s">
        <v>734</v>
      </c>
      <c r="B725" s="21" t="s">
        <v>1368</v>
      </c>
    </row>
    <row r="726" spans="1:2" ht="16.8" thickBot="1">
      <c r="A726" s="20" t="s">
        <v>735</v>
      </c>
      <c r="B726" s="21" t="s">
        <v>1417</v>
      </c>
    </row>
    <row r="727" spans="1:2" ht="16.8" thickBot="1">
      <c r="A727" s="20" t="s">
        <v>736</v>
      </c>
      <c r="B727" s="21" t="s">
        <v>1327</v>
      </c>
    </row>
    <row r="728" spans="1:2" ht="16.8" thickBot="1">
      <c r="A728" s="20" t="s">
        <v>737</v>
      </c>
      <c r="B728" s="21" t="s">
        <v>1289</v>
      </c>
    </row>
    <row r="729" spans="1:2" ht="16.8" thickBot="1">
      <c r="A729" s="20" t="s">
        <v>738</v>
      </c>
      <c r="B729" s="21" t="s">
        <v>1417</v>
      </c>
    </row>
    <row r="730" spans="1:2" ht="16.8" thickBot="1">
      <c r="A730" s="20" t="s">
        <v>739</v>
      </c>
      <c r="B730" s="21" t="s">
        <v>1261</v>
      </c>
    </row>
    <row r="731" spans="1:2" ht="16.8" thickBot="1">
      <c r="A731" s="20" t="s">
        <v>740</v>
      </c>
      <c r="B731" s="21" t="s">
        <v>1225</v>
      </c>
    </row>
    <row r="732" spans="1:2" ht="16.8" thickBot="1">
      <c r="A732" s="20" t="s">
        <v>741</v>
      </c>
      <c r="B732" s="21" t="s">
        <v>1497</v>
      </c>
    </row>
    <row r="733" spans="1:2" ht="16.8" thickBot="1">
      <c r="A733" s="20" t="s">
        <v>742</v>
      </c>
      <c r="B733" s="21" t="s">
        <v>1225</v>
      </c>
    </row>
    <row r="734" spans="1:2" ht="16.8" thickBot="1">
      <c r="A734" s="20" t="s">
        <v>743</v>
      </c>
      <c r="B734" s="21" t="s">
        <v>1225</v>
      </c>
    </row>
    <row r="735" spans="1:2" ht="16.8" thickBot="1">
      <c r="A735" s="20" t="s">
        <v>744</v>
      </c>
      <c r="B735" s="21" t="s">
        <v>1225</v>
      </c>
    </row>
    <row r="736" spans="1:2" ht="16.8" thickBot="1">
      <c r="A736" s="20" t="s">
        <v>745</v>
      </c>
      <c r="B736" s="21" t="s">
        <v>1225</v>
      </c>
    </row>
    <row r="737" spans="1:2" ht="16.8" thickBot="1">
      <c r="A737" s="20" t="s">
        <v>746</v>
      </c>
      <c r="B737" s="21" t="s">
        <v>1225</v>
      </c>
    </row>
    <row r="738" spans="1:2" ht="16.8" thickBot="1">
      <c r="A738" s="20" t="s">
        <v>747</v>
      </c>
      <c r="B738" s="21" t="s">
        <v>1225</v>
      </c>
    </row>
    <row r="739" spans="1:2" ht="16.8" thickBot="1">
      <c r="A739" s="20" t="s">
        <v>748</v>
      </c>
      <c r="B739" s="21" t="s">
        <v>1225</v>
      </c>
    </row>
    <row r="740" spans="1:2" ht="16.8" thickBot="1">
      <c r="A740" s="20" t="s">
        <v>749</v>
      </c>
      <c r="B740" s="21" t="s">
        <v>1225</v>
      </c>
    </row>
    <row r="741" spans="1:2" ht="16.8" thickBot="1">
      <c r="A741" s="20" t="s">
        <v>750</v>
      </c>
      <c r="B741" s="21" t="s">
        <v>1225</v>
      </c>
    </row>
    <row r="742" spans="1:2" ht="16.8" thickBot="1">
      <c r="A742" s="20" t="s">
        <v>751</v>
      </c>
      <c r="B742" s="21" t="s">
        <v>1225</v>
      </c>
    </row>
    <row r="743" spans="1:2" ht="16.8" thickBot="1">
      <c r="A743" s="20" t="s">
        <v>752</v>
      </c>
      <c r="B743" s="21" t="s">
        <v>1225</v>
      </c>
    </row>
    <row r="744" spans="1:2" ht="16.8" thickBot="1">
      <c r="A744" s="20" t="s">
        <v>753</v>
      </c>
      <c r="B744" s="21" t="s">
        <v>1225</v>
      </c>
    </row>
    <row r="745" spans="1:2" ht="16.8" thickBot="1">
      <c r="A745" s="20" t="s">
        <v>754</v>
      </c>
      <c r="B745" s="21" t="s">
        <v>1225</v>
      </c>
    </row>
    <row r="746" spans="1:2" ht="16.8" thickBot="1">
      <c r="A746" s="20" t="s">
        <v>755</v>
      </c>
      <c r="B746" s="21" t="s">
        <v>1225</v>
      </c>
    </row>
    <row r="747" spans="1:2" ht="16.8" thickBot="1">
      <c r="A747" s="20" t="s">
        <v>756</v>
      </c>
      <c r="B747" s="21" t="s">
        <v>1225</v>
      </c>
    </row>
    <row r="748" spans="1:2" ht="16.8" thickBot="1">
      <c r="A748" s="20" t="s">
        <v>757</v>
      </c>
      <c r="B748" s="21" t="s">
        <v>1225</v>
      </c>
    </row>
    <row r="749" spans="1:2" ht="16.8" thickBot="1">
      <c r="A749" s="20" t="s">
        <v>758</v>
      </c>
      <c r="B749" s="21" t="s">
        <v>1225</v>
      </c>
    </row>
    <row r="750" spans="1:2" ht="16.8" thickBot="1">
      <c r="A750" s="20" t="s">
        <v>759</v>
      </c>
      <c r="B750" s="21" t="s">
        <v>1225</v>
      </c>
    </row>
    <row r="751" spans="1:2" ht="16.8" thickBot="1">
      <c r="A751" s="20" t="s">
        <v>760</v>
      </c>
      <c r="B751" s="21" t="s">
        <v>1228</v>
      </c>
    </row>
    <row r="752" spans="1:2" ht="16.8" thickBot="1">
      <c r="A752" s="20" t="s">
        <v>761</v>
      </c>
      <c r="B752" s="21" t="s">
        <v>1241</v>
      </c>
    </row>
    <row r="753" spans="1:2" ht="16.8" thickBot="1">
      <c r="A753" s="20" t="s">
        <v>762</v>
      </c>
      <c r="B753" s="21" t="s">
        <v>1498</v>
      </c>
    </row>
    <row r="754" spans="1:2" ht="16.8" thickBot="1">
      <c r="A754" s="20" t="s">
        <v>763</v>
      </c>
      <c r="B754" s="21" t="s">
        <v>1225</v>
      </c>
    </row>
    <row r="755" spans="1:2" ht="16.8" thickBot="1">
      <c r="A755" s="20" t="s">
        <v>764</v>
      </c>
      <c r="B755" s="21" t="s">
        <v>1258</v>
      </c>
    </row>
    <row r="756" spans="1:2" ht="16.8" thickBot="1">
      <c r="A756" s="20" t="s">
        <v>765</v>
      </c>
      <c r="B756" s="21" t="s">
        <v>1379</v>
      </c>
    </row>
    <row r="757" spans="1:2" ht="16.8" thickBot="1">
      <c r="A757" s="20" t="s">
        <v>766</v>
      </c>
      <c r="B757" s="21" t="s">
        <v>1225</v>
      </c>
    </row>
    <row r="758" spans="1:2" ht="16.8" thickBot="1">
      <c r="A758" s="20" t="s">
        <v>767</v>
      </c>
      <c r="B758" s="21" t="s">
        <v>1338</v>
      </c>
    </row>
    <row r="759" spans="1:2" ht="16.8" thickBot="1">
      <c r="A759" s="20" t="s">
        <v>768</v>
      </c>
      <c r="B759" s="21" t="s">
        <v>1290</v>
      </c>
    </row>
    <row r="760" spans="1:2" ht="16.8" thickBot="1">
      <c r="A760" s="20" t="s">
        <v>769</v>
      </c>
      <c r="B760" s="21" t="s">
        <v>1379</v>
      </c>
    </row>
    <row r="761" spans="1:2" ht="16.8" thickBot="1">
      <c r="A761" s="20" t="s">
        <v>770</v>
      </c>
      <c r="B761" s="21" t="s">
        <v>1499</v>
      </c>
    </row>
    <row r="762" spans="1:2" ht="16.8" thickBot="1">
      <c r="A762" s="20" t="s">
        <v>771</v>
      </c>
      <c r="B762" s="21" t="s">
        <v>1225</v>
      </c>
    </row>
    <row r="763" spans="1:2" ht="16.8" thickBot="1">
      <c r="A763" s="20" t="s">
        <v>772</v>
      </c>
      <c r="B763" s="21" t="s">
        <v>1225</v>
      </c>
    </row>
    <row r="764" spans="1:2" ht="16.8" thickBot="1">
      <c r="A764" s="20" t="s">
        <v>773</v>
      </c>
      <c r="B764" s="21" t="s">
        <v>1499</v>
      </c>
    </row>
    <row r="765" spans="1:2" ht="16.8" thickBot="1">
      <c r="A765" s="20" t="s">
        <v>774</v>
      </c>
      <c r="B765" s="21" t="s">
        <v>1470</v>
      </c>
    </row>
    <row r="766" spans="1:2" ht="16.8" thickBot="1">
      <c r="A766" s="20" t="s">
        <v>775</v>
      </c>
      <c r="B766" s="21" t="s">
        <v>1258</v>
      </c>
    </row>
    <row r="767" spans="1:2" ht="16.8" thickBot="1">
      <c r="A767" s="20" t="s">
        <v>776</v>
      </c>
      <c r="B767" s="21" t="s">
        <v>1379</v>
      </c>
    </row>
    <row r="768" spans="1:2" ht="16.8" thickBot="1">
      <c r="A768" s="20" t="s">
        <v>777</v>
      </c>
      <c r="B768" s="21" t="s">
        <v>1498</v>
      </c>
    </row>
    <row r="769" spans="1:2" ht="16.8" thickBot="1">
      <c r="A769" s="20" t="s">
        <v>778</v>
      </c>
      <c r="B769" s="21" t="s">
        <v>1274</v>
      </c>
    </row>
    <row r="770" spans="1:2" ht="16.8" thickBot="1">
      <c r="A770" s="20" t="s">
        <v>779</v>
      </c>
      <c r="B770" s="21" t="s">
        <v>1379</v>
      </c>
    </row>
    <row r="771" spans="1:2" ht="16.8" thickBot="1">
      <c r="A771" s="20" t="s">
        <v>780</v>
      </c>
      <c r="B771" s="21" t="s">
        <v>1244</v>
      </c>
    </row>
    <row r="772" spans="1:2" ht="16.8" thickBot="1">
      <c r="A772" s="20" t="s">
        <v>781</v>
      </c>
      <c r="B772" s="21" t="s">
        <v>1417</v>
      </c>
    </row>
    <row r="773" spans="1:2" ht="16.8" thickBot="1">
      <c r="A773" s="20" t="s">
        <v>782</v>
      </c>
      <c r="B773" s="21" t="s">
        <v>1357</v>
      </c>
    </row>
    <row r="774" spans="1:2" ht="16.8" thickBot="1">
      <c r="A774" s="20" t="s">
        <v>783</v>
      </c>
      <c r="B774" s="21" t="s">
        <v>1500</v>
      </c>
    </row>
    <row r="775" spans="1:2" ht="16.8" thickBot="1">
      <c r="A775" s="20" t="s">
        <v>784</v>
      </c>
      <c r="B775" s="21" t="s">
        <v>1501</v>
      </c>
    </row>
    <row r="776" spans="1:2" ht="16.8" thickBot="1">
      <c r="A776" s="20" t="s">
        <v>785</v>
      </c>
      <c r="B776" s="21" t="s">
        <v>1274</v>
      </c>
    </row>
    <row r="777" spans="1:2" ht="16.8" thickBot="1">
      <c r="A777" s="20" t="s">
        <v>786</v>
      </c>
      <c r="B777" s="21" t="s">
        <v>1502</v>
      </c>
    </row>
    <row r="778" spans="1:2" ht="16.8" thickBot="1">
      <c r="A778" s="20" t="s">
        <v>787</v>
      </c>
      <c r="B778" s="21" t="s">
        <v>1503</v>
      </c>
    </row>
    <row r="779" spans="1:2" ht="16.8" thickBot="1">
      <c r="A779" s="20" t="s">
        <v>788</v>
      </c>
      <c r="B779" s="21" t="s">
        <v>1504</v>
      </c>
    </row>
    <row r="780" spans="1:2" ht="16.8" thickBot="1">
      <c r="A780" s="20" t="s">
        <v>789</v>
      </c>
      <c r="B780" s="21" t="s">
        <v>1505</v>
      </c>
    </row>
    <row r="781" spans="1:2" ht="16.8" thickBot="1">
      <c r="A781" s="20" t="s">
        <v>790</v>
      </c>
      <c r="B781" s="21" t="s">
        <v>1430</v>
      </c>
    </row>
    <row r="782" spans="1:2" ht="16.8" thickBot="1">
      <c r="A782" s="20" t="s">
        <v>791</v>
      </c>
      <c r="B782" s="21" t="s">
        <v>1506</v>
      </c>
    </row>
    <row r="783" spans="1:2" ht="16.8" thickBot="1">
      <c r="A783" s="20" t="s">
        <v>792</v>
      </c>
      <c r="B783" s="21" t="s">
        <v>1507</v>
      </c>
    </row>
    <row r="784" spans="1:2" ht="16.8" thickBot="1">
      <c r="A784" s="20" t="s">
        <v>793</v>
      </c>
      <c r="B784" s="21" t="s">
        <v>1417</v>
      </c>
    </row>
    <row r="785" spans="1:2" ht="16.8" thickBot="1">
      <c r="A785" s="20" t="s">
        <v>794</v>
      </c>
      <c r="B785" s="21" t="s">
        <v>1508</v>
      </c>
    </row>
    <row r="786" spans="1:2" ht="16.8" thickBot="1">
      <c r="A786" s="20" t="s">
        <v>795</v>
      </c>
      <c r="B786" s="21" t="s">
        <v>1509</v>
      </c>
    </row>
    <row r="787" spans="1:2" ht="16.8" thickBot="1">
      <c r="A787" s="20" t="s">
        <v>796</v>
      </c>
      <c r="B787" s="21" t="s">
        <v>1269</v>
      </c>
    </row>
    <row r="788" spans="1:2" ht="16.8" thickBot="1">
      <c r="A788" s="20" t="s">
        <v>797</v>
      </c>
      <c r="B788" s="21" t="s">
        <v>1510</v>
      </c>
    </row>
    <row r="789" spans="1:2" ht="16.8" thickBot="1">
      <c r="A789" s="20" t="s">
        <v>798</v>
      </c>
      <c r="B789" s="21" t="s">
        <v>1269</v>
      </c>
    </row>
    <row r="790" spans="1:2" ht="16.8" thickBot="1">
      <c r="A790" s="20" t="s">
        <v>799</v>
      </c>
      <c r="B790" s="21" t="s">
        <v>1327</v>
      </c>
    </row>
    <row r="791" spans="1:2" ht="16.8" thickBot="1">
      <c r="A791" s="20" t="s">
        <v>800</v>
      </c>
      <c r="B791" s="21" t="s">
        <v>1511</v>
      </c>
    </row>
    <row r="792" spans="1:2" ht="16.8" thickBot="1">
      <c r="A792" s="20" t="s">
        <v>801</v>
      </c>
      <c r="B792" s="21" t="s">
        <v>1512</v>
      </c>
    </row>
    <row r="793" spans="1:2" ht="16.8" thickBot="1">
      <c r="A793" s="20" t="s">
        <v>802</v>
      </c>
      <c r="B793" s="21" t="s">
        <v>1513</v>
      </c>
    </row>
    <row r="794" spans="1:2" ht="16.8" thickBot="1">
      <c r="A794" s="20" t="s">
        <v>803</v>
      </c>
      <c r="B794" s="21" t="s">
        <v>1502</v>
      </c>
    </row>
    <row r="795" spans="1:2" ht="16.8" thickBot="1">
      <c r="A795" s="20" t="s">
        <v>804</v>
      </c>
      <c r="B795" s="21" t="s">
        <v>1514</v>
      </c>
    </row>
    <row r="796" spans="1:2" ht="16.8" thickBot="1">
      <c r="A796" s="20" t="s">
        <v>805</v>
      </c>
      <c r="B796" s="21" t="s">
        <v>1515</v>
      </c>
    </row>
    <row r="797" spans="1:2" ht="16.8" thickBot="1">
      <c r="A797" s="20" t="s">
        <v>806</v>
      </c>
      <c r="B797" s="21" t="s">
        <v>1280</v>
      </c>
    </row>
    <row r="798" spans="1:2" ht="16.8" thickBot="1">
      <c r="A798" s="20" t="s">
        <v>807</v>
      </c>
      <c r="B798" s="21" t="s">
        <v>1441</v>
      </c>
    </row>
    <row r="799" spans="1:2" ht="16.8" thickBot="1">
      <c r="A799" s="20" t="s">
        <v>808</v>
      </c>
      <c r="B799" s="21" t="s">
        <v>1377</v>
      </c>
    </row>
    <row r="800" spans="1:2" ht="16.8" thickBot="1">
      <c r="A800" s="20" t="s">
        <v>809</v>
      </c>
      <c r="B800" s="21" t="s">
        <v>1401</v>
      </c>
    </row>
    <row r="801" spans="1:2" ht="16.8" thickBot="1">
      <c r="A801" s="20" t="s">
        <v>810</v>
      </c>
      <c r="B801" s="21" t="s">
        <v>1413</v>
      </c>
    </row>
    <row r="802" spans="1:2" ht="16.8" thickBot="1">
      <c r="A802" s="20" t="s">
        <v>811</v>
      </c>
      <c r="B802" s="21" t="s">
        <v>1276</v>
      </c>
    </row>
    <row r="803" spans="1:2" ht="16.8" thickBot="1">
      <c r="A803" s="20" t="s">
        <v>812</v>
      </c>
      <c r="B803" s="21" t="s">
        <v>1516</v>
      </c>
    </row>
    <row r="804" spans="1:2" ht="16.8" thickBot="1">
      <c r="A804" s="20" t="s">
        <v>813</v>
      </c>
      <c r="B804" s="21" t="s">
        <v>1517</v>
      </c>
    </row>
    <row r="805" spans="1:2" ht="16.8" thickBot="1">
      <c r="A805" s="20" t="s">
        <v>814</v>
      </c>
      <c r="B805" s="21" t="s">
        <v>1518</v>
      </c>
    </row>
    <row r="806" spans="1:2" ht="16.8" thickBot="1">
      <c r="A806" s="20" t="s">
        <v>815</v>
      </c>
      <c r="B806" s="21" t="s">
        <v>1317</v>
      </c>
    </row>
    <row r="807" spans="1:2" ht="16.8" thickBot="1">
      <c r="A807" s="20" t="s">
        <v>816</v>
      </c>
      <c r="B807" s="21" t="s">
        <v>1368</v>
      </c>
    </row>
    <row r="808" spans="1:2" ht="16.8" thickBot="1">
      <c r="A808" s="20" t="s">
        <v>817</v>
      </c>
      <c r="B808" s="21" t="s">
        <v>1519</v>
      </c>
    </row>
    <row r="809" spans="1:2" ht="16.8" thickBot="1">
      <c r="A809" s="20" t="s">
        <v>818</v>
      </c>
      <c r="B809" s="21" t="s">
        <v>1520</v>
      </c>
    </row>
    <row r="810" spans="1:2" ht="16.8" thickBot="1">
      <c r="A810" s="20" t="s">
        <v>819</v>
      </c>
      <c r="B810" s="21" t="s">
        <v>1273</v>
      </c>
    </row>
    <row r="811" spans="1:2" ht="16.8" thickBot="1">
      <c r="A811" s="20" t="s">
        <v>820</v>
      </c>
      <c r="B811" s="21" t="s">
        <v>1235</v>
      </c>
    </row>
    <row r="812" spans="1:2" ht="16.8" thickBot="1">
      <c r="A812" s="20" t="s">
        <v>821</v>
      </c>
      <c r="B812" s="21" t="s">
        <v>1298</v>
      </c>
    </row>
    <row r="813" spans="1:2" ht="16.8" thickBot="1">
      <c r="A813" s="20" t="s">
        <v>822</v>
      </c>
      <c r="B813" s="21" t="s">
        <v>1499</v>
      </c>
    </row>
    <row r="814" spans="1:2" ht="16.8" thickBot="1">
      <c r="A814" s="20" t="s">
        <v>823</v>
      </c>
      <c r="B814" s="21" t="s">
        <v>1499</v>
      </c>
    </row>
    <row r="815" spans="1:2" ht="16.8" thickBot="1">
      <c r="A815" s="20" t="s">
        <v>824</v>
      </c>
      <c r="B815" s="21" t="s">
        <v>1521</v>
      </c>
    </row>
    <row r="816" spans="1:2" ht="16.8" thickBot="1">
      <c r="A816" s="20" t="s">
        <v>825</v>
      </c>
      <c r="B816" s="21" t="s">
        <v>1417</v>
      </c>
    </row>
    <row r="817" spans="1:2" ht="16.8" thickBot="1">
      <c r="A817" s="20" t="s">
        <v>826</v>
      </c>
      <c r="B817" s="21" t="s">
        <v>1414</v>
      </c>
    </row>
    <row r="818" spans="1:2" ht="16.8" thickBot="1">
      <c r="A818" s="20" t="s">
        <v>827</v>
      </c>
      <c r="B818" s="21" t="s">
        <v>1238</v>
      </c>
    </row>
    <row r="819" spans="1:2" ht="16.8" thickBot="1">
      <c r="A819" s="20" t="s">
        <v>828</v>
      </c>
      <c r="B819" s="21" t="s">
        <v>1273</v>
      </c>
    </row>
    <row r="820" spans="1:2" ht="16.8" thickBot="1">
      <c r="A820" s="20" t="s">
        <v>829</v>
      </c>
      <c r="B820" s="21" t="s">
        <v>1522</v>
      </c>
    </row>
    <row r="821" spans="1:2" ht="16.8" thickBot="1">
      <c r="A821" s="20" t="s">
        <v>830</v>
      </c>
      <c r="B821" s="21" t="s">
        <v>1523</v>
      </c>
    </row>
    <row r="822" spans="1:2" ht="16.8" thickBot="1">
      <c r="A822" s="20" t="s">
        <v>831</v>
      </c>
      <c r="B822" s="21" t="s">
        <v>1520</v>
      </c>
    </row>
    <row r="823" spans="1:2" ht="16.8" thickBot="1">
      <c r="A823" s="20" t="s">
        <v>832</v>
      </c>
      <c r="B823" s="21" t="s">
        <v>1323</v>
      </c>
    </row>
    <row r="824" spans="1:2" ht="16.8" thickBot="1">
      <c r="A824" s="20" t="s">
        <v>833</v>
      </c>
      <c r="B824" s="21" t="s">
        <v>1520</v>
      </c>
    </row>
    <row r="825" spans="1:2" ht="16.8" thickBot="1">
      <c r="A825" s="20" t="s">
        <v>834</v>
      </c>
      <c r="B825" s="21" t="s">
        <v>1274</v>
      </c>
    </row>
    <row r="826" spans="1:2" ht="16.8" thickBot="1">
      <c r="A826" s="20" t="s">
        <v>835</v>
      </c>
      <c r="B826" s="21" t="s">
        <v>1524</v>
      </c>
    </row>
    <row r="827" spans="1:2" ht="16.8" thickBot="1">
      <c r="A827" s="20" t="s">
        <v>836</v>
      </c>
      <c r="B827" s="21" t="s">
        <v>1225</v>
      </c>
    </row>
    <row r="828" spans="1:2" ht="16.8" thickBot="1">
      <c r="A828" s="20" t="s">
        <v>837</v>
      </c>
      <c r="B828" s="21" t="s">
        <v>1225</v>
      </c>
    </row>
    <row r="829" spans="1:2" ht="16.8" thickBot="1">
      <c r="A829" s="20" t="s">
        <v>838</v>
      </c>
      <c r="B829" s="21" t="s">
        <v>1225</v>
      </c>
    </row>
    <row r="830" spans="1:2" ht="16.8" thickBot="1">
      <c r="A830" s="20" t="s">
        <v>839</v>
      </c>
      <c r="B830" s="21" t="s">
        <v>1225</v>
      </c>
    </row>
    <row r="831" spans="1:2" ht="16.8" thickBot="1">
      <c r="A831" s="20" t="s">
        <v>840</v>
      </c>
      <c r="B831" s="21" t="s">
        <v>1225</v>
      </c>
    </row>
    <row r="832" spans="1:2" ht="16.8" thickBot="1">
      <c r="A832" s="20" t="s">
        <v>841</v>
      </c>
      <c r="B832" s="21" t="s">
        <v>1225</v>
      </c>
    </row>
    <row r="833" spans="1:2" ht="16.8" thickBot="1">
      <c r="A833" s="20" t="s">
        <v>842</v>
      </c>
      <c r="B833" s="21" t="s">
        <v>1225</v>
      </c>
    </row>
    <row r="834" spans="1:2" ht="16.8" thickBot="1">
      <c r="A834" s="20" t="s">
        <v>843</v>
      </c>
      <c r="B834" s="21" t="s">
        <v>1225</v>
      </c>
    </row>
    <row r="835" spans="1:2" ht="16.8" thickBot="1">
      <c r="A835" s="20" t="s">
        <v>844</v>
      </c>
      <c r="B835" s="21" t="s">
        <v>1225</v>
      </c>
    </row>
    <row r="836" spans="1:2" ht="16.8" thickBot="1">
      <c r="A836" s="20" t="s">
        <v>845</v>
      </c>
      <c r="B836" s="21" t="s">
        <v>1225</v>
      </c>
    </row>
    <row r="837" spans="1:2" ht="16.8" thickBot="1">
      <c r="A837" s="20" t="s">
        <v>846</v>
      </c>
      <c r="B837" s="21" t="s">
        <v>1225</v>
      </c>
    </row>
    <row r="838" spans="1:2" ht="16.8" thickBot="1">
      <c r="A838" s="20" t="s">
        <v>847</v>
      </c>
      <c r="B838" s="21" t="s">
        <v>1225</v>
      </c>
    </row>
    <row r="839" spans="1:2" ht="16.8" thickBot="1">
      <c r="A839" s="20" t="s">
        <v>848</v>
      </c>
      <c r="B839" s="21" t="s">
        <v>1225</v>
      </c>
    </row>
    <row r="840" spans="1:2" ht="16.8" thickBot="1">
      <c r="A840" s="20" t="s">
        <v>849</v>
      </c>
      <c r="B840" s="21" t="s">
        <v>1225</v>
      </c>
    </row>
    <row r="841" spans="1:2" ht="16.8" thickBot="1">
      <c r="A841" s="20" t="s">
        <v>850</v>
      </c>
      <c r="B841" s="21" t="s">
        <v>1225</v>
      </c>
    </row>
    <row r="842" spans="1:2" ht="16.8" thickBot="1">
      <c r="A842" s="20" t="s">
        <v>851</v>
      </c>
      <c r="B842" s="21" t="s">
        <v>1525</v>
      </c>
    </row>
    <row r="843" spans="1:2" ht="16.8" thickBot="1">
      <c r="A843" s="20" t="s">
        <v>852</v>
      </c>
      <c r="B843" s="21" t="s">
        <v>1225</v>
      </c>
    </row>
    <row r="844" spans="1:2" ht="16.8" thickBot="1">
      <c r="A844" s="20" t="s">
        <v>853</v>
      </c>
      <c r="B844" s="21" t="s">
        <v>1269</v>
      </c>
    </row>
    <row r="845" spans="1:2" ht="16.8" thickBot="1">
      <c r="A845" s="20" t="s">
        <v>854</v>
      </c>
      <c r="B845" s="21" t="s">
        <v>1258</v>
      </c>
    </row>
    <row r="846" spans="1:2" ht="16.8" thickBot="1">
      <c r="A846" s="20" t="s">
        <v>855</v>
      </c>
      <c r="B846" s="21" t="s">
        <v>1502</v>
      </c>
    </row>
    <row r="847" spans="1:2" ht="16.8" thickBot="1">
      <c r="A847" s="20" t="s">
        <v>856</v>
      </c>
      <c r="B847" s="21" t="s">
        <v>1526</v>
      </c>
    </row>
    <row r="848" spans="1:2" ht="16.8" thickBot="1">
      <c r="A848" s="20" t="s">
        <v>857</v>
      </c>
      <c r="B848" s="21" t="s">
        <v>1527</v>
      </c>
    </row>
    <row r="849" spans="1:2" ht="16.8" thickBot="1">
      <c r="A849" s="20" t="s">
        <v>858</v>
      </c>
      <c r="B849" s="21" t="s">
        <v>1261</v>
      </c>
    </row>
    <row r="850" spans="1:2" ht="16.8" thickBot="1">
      <c r="A850" s="20" t="s">
        <v>859</v>
      </c>
      <c r="B850" s="21" t="s">
        <v>1241</v>
      </c>
    </row>
    <row r="851" spans="1:2" ht="16.8" thickBot="1">
      <c r="A851" s="20" t="s">
        <v>860</v>
      </c>
      <c r="B851" s="21" t="s">
        <v>1258</v>
      </c>
    </row>
    <row r="852" spans="1:2" ht="16.8" thickBot="1">
      <c r="A852" s="20" t="s">
        <v>861</v>
      </c>
      <c r="B852" s="21" t="s">
        <v>1227</v>
      </c>
    </row>
    <row r="853" spans="1:2" ht="16.8" thickBot="1">
      <c r="A853" s="20" t="s">
        <v>862</v>
      </c>
      <c r="B853" s="21" t="s">
        <v>1298</v>
      </c>
    </row>
    <row r="854" spans="1:2" ht="16.8" thickBot="1">
      <c r="A854" s="20" t="s">
        <v>863</v>
      </c>
      <c r="B854" s="21" t="s">
        <v>1241</v>
      </c>
    </row>
    <row r="855" spans="1:2" ht="16.8" thickBot="1">
      <c r="A855" s="20" t="s">
        <v>864</v>
      </c>
      <c r="B855" s="21" t="s">
        <v>1234</v>
      </c>
    </row>
    <row r="856" spans="1:2" ht="16.8" thickBot="1">
      <c r="A856" s="20" t="s">
        <v>865</v>
      </c>
      <c r="B856" s="21" t="s">
        <v>1342</v>
      </c>
    </row>
    <row r="857" spans="1:2" ht="16.8" thickBot="1">
      <c r="A857" s="20" t="s">
        <v>866</v>
      </c>
      <c r="B857" s="21" t="s">
        <v>1528</v>
      </c>
    </row>
    <row r="858" spans="1:2" ht="16.8" thickBot="1">
      <c r="A858" s="20" t="s">
        <v>867</v>
      </c>
      <c r="B858" s="21" t="s">
        <v>1529</v>
      </c>
    </row>
    <row r="859" spans="1:2" ht="16.8" thickBot="1">
      <c r="A859" s="20" t="s">
        <v>868</v>
      </c>
      <c r="B859" s="21" t="s">
        <v>1414</v>
      </c>
    </row>
    <row r="860" spans="1:2" ht="16.8" thickBot="1">
      <c r="A860" s="20" t="s">
        <v>869</v>
      </c>
      <c r="B860" s="21" t="s">
        <v>1530</v>
      </c>
    </row>
    <row r="861" spans="1:2" ht="16.8" thickBot="1">
      <c r="A861" s="20" t="s">
        <v>870</v>
      </c>
      <c r="B861" s="21" t="s">
        <v>1377</v>
      </c>
    </row>
    <row r="862" spans="1:2" ht="16.8" thickBot="1">
      <c r="A862" s="20" t="s">
        <v>871</v>
      </c>
      <c r="B862" s="21" t="s">
        <v>1401</v>
      </c>
    </row>
    <row r="863" spans="1:2" ht="16.8" thickBot="1">
      <c r="A863" s="20" t="s">
        <v>872</v>
      </c>
      <c r="B863" s="21" t="s">
        <v>1531</v>
      </c>
    </row>
    <row r="864" spans="1:2" ht="16.8" thickBot="1">
      <c r="A864" s="20" t="s">
        <v>873</v>
      </c>
      <c r="B864" s="21" t="s">
        <v>1532</v>
      </c>
    </row>
    <row r="865" spans="1:2" ht="16.8" thickBot="1">
      <c r="A865" s="20" t="s">
        <v>874</v>
      </c>
      <c r="B865" s="21" t="s">
        <v>1533</v>
      </c>
    </row>
    <row r="866" spans="1:2" ht="16.8" thickBot="1">
      <c r="A866" s="20" t="s">
        <v>875</v>
      </c>
      <c r="B866" s="21" t="s">
        <v>1225</v>
      </c>
    </row>
    <row r="867" spans="1:2" ht="16.8" thickBot="1">
      <c r="A867" s="20" t="s">
        <v>876</v>
      </c>
      <c r="B867" s="21" t="s">
        <v>1225</v>
      </c>
    </row>
    <row r="868" spans="1:2" ht="16.8" thickBot="1">
      <c r="A868" s="20" t="s">
        <v>877</v>
      </c>
      <c r="B868" s="21" t="s">
        <v>1534</v>
      </c>
    </row>
    <row r="869" spans="1:2" ht="16.8" thickBot="1">
      <c r="A869" s="20" t="s">
        <v>878</v>
      </c>
      <c r="B869" s="21" t="s">
        <v>1535</v>
      </c>
    </row>
    <row r="870" spans="1:2" ht="16.8" thickBot="1">
      <c r="A870" s="20" t="s">
        <v>879</v>
      </c>
      <c r="B870" s="21" t="s">
        <v>1225</v>
      </c>
    </row>
    <row r="871" spans="1:2" ht="16.8" thickBot="1">
      <c r="A871" s="20" t="s">
        <v>880</v>
      </c>
      <c r="B871" s="21" t="s">
        <v>1225</v>
      </c>
    </row>
    <row r="872" spans="1:2" ht="16.8" thickBot="1">
      <c r="A872" s="20" t="s">
        <v>881</v>
      </c>
      <c r="B872" s="21" t="s">
        <v>1225</v>
      </c>
    </row>
    <row r="873" spans="1:2" ht="16.8" thickBot="1">
      <c r="A873" s="20" t="s">
        <v>882</v>
      </c>
      <c r="B873" s="21" t="s">
        <v>1296</v>
      </c>
    </row>
    <row r="874" spans="1:2" ht="16.8" thickBot="1">
      <c r="A874" s="20" t="s">
        <v>883</v>
      </c>
      <c r="B874" s="21" t="s">
        <v>1536</v>
      </c>
    </row>
    <row r="875" spans="1:2" ht="16.8" thickBot="1">
      <c r="A875" s="20" t="s">
        <v>884</v>
      </c>
      <c r="B875" s="21" t="s">
        <v>1537</v>
      </c>
    </row>
    <row r="876" spans="1:2" ht="16.8" thickBot="1">
      <c r="A876" s="20" t="s">
        <v>885</v>
      </c>
      <c r="B876" s="21" t="s">
        <v>1225</v>
      </c>
    </row>
    <row r="877" spans="1:2" ht="16.8" thickBot="1">
      <c r="A877" s="20" t="s">
        <v>886</v>
      </c>
      <c r="B877" s="21" t="s">
        <v>1225</v>
      </c>
    </row>
    <row r="878" spans="1:2" ht="16.8" thickBot="1">
      <c r="A878" s="20" t="s">
        <v>887</v>
      </c>
      <c r="B878" s="21" t="s">
        <v>1225</v>
      </c>
    </row>
    <row r="879" spans="1:2" ht="16.8" thickBot="1">
      <c r="A879" s="20" t="s">
        <v>888</v>
      </c>
      <c r="B879" s="21" t="s">
        <v>1225</v>
      </c>
    </row>
    <row r="880" spans="1:2" ht="16.8" thickBot="1">
      <c r="A880" s="20" t="s">
        <v>889</v>
      </c>
      <c r="B880" s="21" t="s">
        <v>1538</v>
      </c>
    </row>
    <row r="881" spans="1:2" ht="16.8" thickBot="1">
      <c r="A881" s="20" t="s">
        <v>890</v>
      </c>
      <c r="B881" s="21" t="s">
        <v>1365</v>
      </c>
    </row>
    <row r="882" spans="1:2" ht="16.8" thickBot="1">
      <c r="A882" s="20" t="s">
        <v>891</v>
      </c>
      <c r="B882" s="21" t="s">
        <v>1539</v>
      </c>
    </row>
    <row r="883" spans="1:2" ht="16.8" thickBot="1">
      <c r="A883" s="20" t="s">
        <v>892</v>
      </c>
      <c r="B883" s="21" t="s">
        <v>1540</v>
      </c>
    </row>
    <row r="884" spans="1:2" ht="16.8" thickBot="1">
      <c r="A884" s="20" t="s">
        <v>893</v>
      </c>
      <c r="B884" s="21" t="s">
        <v>1225</v>
      </c>
    </row>
    <row r="885" spans="1:2" ht="16.8" thickBot="1">
      <c r="A885" s="20" t="s">
        <v>894</v>
      </c>
      <c r="B885" s="21" t="s">
        <v>1225</v>
      </c>
    </row>
    <row r="886" spans="1:2" ht="16.8" thickBot="1">
      <c r="A886" s="20" t="s">
        <v>895</v>
      </c>
      <c r="B886" s="21" t="s">
        <v>1225</v>
      </c>
    </row>
    <row r="887" spans="1:2" ht="16.8" thickBot="1">
      <c r="A887" s="20" t="s">
        <v>896</v>
      </c>
      <c r="B887" s="21" t="s">
        <v>1225</v>
      </c>
    </row>
    <row r="888" spans="1:2" ht="16.8" thickBot="1">
      <c r="A888" s="20" t="s">
        <v>897</v>
      </c>
      <c r="B888" s="21" t="s">
        <v>1541</v>
      </c>
    </row>
    <row r="889" spans="1:2" ht="16.8" thickBot="1">
      <c r="A889" s="20" t="s">
        <v>898</v>
      </c>
      <c r="B889" s="21" t="s">
        <v>1542</v>
      </c>
    </row>
    <row r="890" spans="1:2" ht="16.8" thickBot="1">
      <c r="A890" s="20" t="s">
        <v>899</v>
      </c>
      <c r="B890" s="21" t="s">
        <v>1543</v>
      </c>
    </row>
    <row r="891" spans="1:2" ht="16.8" thickBot="1">
      <c r="A891" s="20" t="s">
        <v>900</v>
      </c>
      <c r="B891" s="21" t="s">
        <v>1270</v>
      </c>
    </row>
    <row r="892" spans="1:2" ht="16.8" thickBot="1">
      <c r="A892" s="20" t="s">
        <v>901</v>
      </c>
      <c r="B892" s="21" t="s">
        <v>1544</v>
      </c>
    </row>
    <row r="893" spans="1:2" ht="16.8" thickBot="1">
      <c r="A893" s="20" t="s">
        <v>902</v>
      </c>
      <c r="B893" s="21" t="s">
        <v>1225</v>
      </c>
    </row>
    <row r="894" spans="1:2" ht="16.8" thickBot="1">
      <c r="A894" s="20" t="s">
        <v>903</v>
      </c>
      <c r="B894" s="21" t="s">
        <v>1545</v>
      </c>
    </row>
    <row r="895" spans="1:2" ht="16.8" thickBot="1">
      <c r="A895" s="20" t="s">
        <v>904</v>
      </c>
      <c r="B895" s="21" t="s">
        <v>1406</v>
      </c>
    </row>
    <row r="896" spans="1:2" ht="16.8" thickBot="1">
      <c r="A896" s="20" t="s">
        <v>905</v>
      </c>
      <c r="B896" s="21" t="s">
        <v>1546</v>
      </c>
    </row>
    <row r="897" spans="1:2" ht="16.8" thickBot="1">
      <c r="A897" s="20" t="s">
        <v>906</v>
      </c>
      <c r="B897" s="21" t="s">
        <v>1308</v>
      </c>
    </row>
    <row r="898" spans="1:2" ht="16.8" thickBot="1">
      <c r="A898" s="20" t="s">
        <v>907</v>
      </c>
      <c r="B898" s="21" t="s">
        <v>1311</v>
      </c>
    </row>
    <row r="899" spans="1:2" ht="16.8" thickBot="1">
      <c r="A899" s="20" t="s">
        <v>908</v>
      </c>
      <c r="B899" s="21" t="s">
        <v>1362</v>
      </c>
    </row>
    <row r="900" spans="1:2" ht="16.8" thickBot="1">
      <c r="A900" s="20" t="s">
        <v>909</v>
      </c>
      <c r="B900" s="21" t="s">
        <v>1508</v>
      </c>
    </row>
    <row r="901" spans="1:2" ht="16.8" thickBot="1">
      <c r="A901" s="20" t="s">
        <v>910</v>
      </c>
      <c r="B901" s="21" t="s">
        <v>1547</v>
      </c>
    </row>
    <row r="902" spans="1:2" ht="16.8" thickBot="1">
      <c r="A902" s="20" t="s">
        <v>911</v>
      </c>
      <c r="B902" s="21" t="s">
        <v>1548</v>
      </c>
    </row>
    <row r="903" spans="1:2" ht="16.8" thickBot="1">
      <c r="A903" s="20" t="s">
        <v>912</v>
      </c>
      <c r="B903" s="21" t="s">
        <v>1549</v>
      </c>
    </row>
    <row r="904" spans="1:2" ht="16.8" thickBot="1">
      <c r="A904" s="20" t="s">
        <v>913</v>
      </c>
      <c r="B904" s="21" t="s">
        <v>1550</v>
      </c>
    </row>
    <row r="905" spans="1:2" ht="16.8" thickBot="1">
      <c r="A905" s="20" t="s">
        <v>914</v>
      </c>
      <c r="B905" s="21" t="s">
        <v>1306</v>
      </c>
    </row>
    <row r="906" spans="1:2" ht="16.8" thickBot="1">
      <c r="A906" s="20" t="s">
        <v>915</v>
      </c>
      <c r="B906" s="21" t="s">
        <v>1551</v>
      </c>
    </row>
    <row r="907" spans="1:2" ht="16.8" thickBot="1">
      <c r="A907" s="20" t="s">
        <v>916</v>
      </c>
      <c r="B907" s="21" t="s">
        <v>1269</v>
      </c>
    </row>
    <row r="908" spans="1:2" ht="16.8" thickBot="1">
      <c r="A908" s="20" t="s">
        <v>917</v>
      </c>
      <c r="B908" s="21" t="s">
        <v>1267</v>
      </c>
    </row>
    <row r="909" spans="1:2" ht="16.8" thickBot="1">
      <c r="A909" s="20" t="s">
        <v>918</v>
      </c>
      <c r="B909" s="21" t="s">
        <v>1552</v>
      </c>
    </row>
    <row r="910" spans="1:2" ht="16.8" thickBot="1">
      <c r="A910" s="20" t="s">
        <v>919</v>
      </c>
      <c r="B910" s="21" t="s">
        <v>1349</v>
      </c>
    </row>
    <row r="911" spans="1:2" ht="16.8" thickBot="1">
      <c r="A911" s="20" t="s">
        <v>920</v>
      </c>
      <c r="B911" s="21" t="s">
        <v>1553</v>
      </c>
    </row>
    <row r="912" spans="1:2" ht="16.8" thickBot="1">
      <c r="A912" s="20" t="s">
        <v>921</v>
      </c>
      <c r="B912" s="21" t="s">
        <v>1554</v>
      </c>
    </row>
    <row r="913" spans="1:2" ht="16.8" thickBot="1">
      <c r="A913" s="20" t="s">
        <v>922</v>
      </c>
      <c r="B913" s="21" t="s">
        <v>1225</v>
      </c>
    </row>
    <row r="914" spans="1:2" ht="16.8" thickBot="1">
      <c r="A914" s="20" t="s">
        <v>923</v>
      </c>
      <c r="B914" s="21" t="s">
        <v>1225</v>
      </c>
    </row>
    <row r="915" spans="1:2" ht="16.8" thickBot="1">
      <c r="A915" s="20" t="s">
        <v>924</v>
      </c>
      <c r="B915" s="21" t="s">
        <v>1225</v>
      </c>
    </row>
    <row r="916" spans="1:2" ht="16.8" thickBot="1">
      <c r="A916" s="20" t="s">
        <v>925</v>
      </c>
      <c r="B916" s="21" t="s">
        <v>1225</v>
      </c>
    </row>
    <row r="917" spans="1:2" ht="16.8" thickBot="1">
      <c r="A917" s="20" t="s">
        <v>926</v>
      </c>
      <c r="B917" s="21" t="s">
        <v>1225</v>
      </c>
    </row>
    <row r="918" spans="1:2" ht="16.8" thickBot="1">
      <c r="A918" s="20" t="s">
        <v>927</v>
      </c>
      <c r="B918" s="21" t="s">
        <v>1225</v>
      </c>
    </row>
    <row r="919" spans="1:2" ht="16.8" thickBot="1">
      <c r="A919" s="20" t="s">
        <v>928</v>
      </c>
      <c r="B919" s="21" t="s">
        <v>1225</v>
      </c>
    </row>
    <row r="920" spans="1:2" ht="16.8" thickBot="1">
      <c r="A920" s="20" t="s">
        <v>929</v>
      </c>
      <c r="B920" s="21" t="s">
        <v>1225</v>
      </c>
    </row>
    <row r="921" spans="1:2" ht="16.8" thickBot="1">
      <c r="A921" s="20" t="s">
        <v>930</v>
      </c>
      <c r="B921" s="21" t="s">
        <v>1555</v>
      </c>
    </row>
    <row r="922" spans="1:2" ht="16.8" thickBot="1">
      <c r="A922" s="20" t="s">
        <v>931</v>
      </c>
      <c r="B922" s="21" t="s">
        <v>1317</v>
      </c>
    </row>
    <row r="923" spans="1:2" ht="16.8" thickBot="1">
      <c r="A923" s="20" t="s">
        <v>932</v>
      </c>
      <c r="B923" s="21" t="s">
        <v>1556</v>
      </c>
    </row>
    <row r="924" spans="1:2" ht="16.8" thickBot="1">
      <c r="A924" s="20" t="s">
        <v>933</v>
      </c>
      <c r="B924" s="21" t="s">
        <v>1557</v>
      </c>
    </row>
    <row r="925" spans="1:2" ht="16.8" thickBot="1">
      <c r="A925" s="20" t="s">
        <v>934</v>
      </c>
      <c r="B925" s="21" t="s">
        <v>1558</v>
      </c>
    </row>
    <row r="926" spans="1:2" ht="16.8" thickBot="1">
      <c r="A926" s="20" t="s">
        <v>935</v>
      </c>
      <c r="B926" s="21" t="s">
        <v>1225</v>
      </c>
    </row>
    <row r="927" spans="1:2" ht="16.8" thickBot="1">
      <c r="A927" s="20" t="s">
        <v>936</v>
      </c>
      <c r="B927" s="21" t="s">
        <v>1225</v>
      </c>
    </row>
    <row r="928" spans="1:2" ht="16.8" thickBot="1">
      <c r="A928" s="20" t="s">
        <v>937</v>
      </c>
      <c r="B928" s="21" t="s">
        <v>1225</v>
      </c>
    </row>
    <row r="929" spans="1:2" ht="16.8" thickBot="1">
      <c r="A929" s="20" t="s">
        <v>938</v>
      </c>
      <c r="B929" s="21" t="s">
        <v>1225</v>
      </c>
    </row>
    <row r="930" spans="1:2" ht="16.8" thickBot="1">
      <c r="A930" s="20" t="s">
        <v>939</v>
      </c>
      <c r="B930" s="21" t="s">
        <v>1225</v>
      </c>
    </row>
    <row r="931" spans="1:2" ht="16.8" thickBot="1">
      <c r="A931" s="20" t="s">
        <v>940</v>
      </c>
      <c r="B931" s="21" t="s">
        <v>1559</v>
      </c>
    </row>
    <row r="932" spans="1:2" ht="16.8" thickBot="1">
      <c r="A932" s="20" t="s">
        <v>941</v>
      </c>
      <c r="B932" s="21" t="s">
        <v>1225</v>
      </c>
    </row>
    <row r="933" spans="1:2" ht="16.8" thickBot="1">
      <c r="A933" s="20" t="s">
        <v>942</v>
      </c>
      <c r="B933" s="21" t="s">
        <v>1241</v>
      </c>
    </row>
    <row r="934" spans="1:2" ht="16.8" thickBot="1">
      <c r="A934" s="20" t="s">
        <v>943</v>
      </c>
      <c r="B934" s="21" t="s">
        <v>1499</v>
      </c>
    </row>
    <row r="935" spans="1:2" ht="16.8" thickBot="1">
      <c r="A935" s="20" t="s">
        <v>944</v>
      </c>
      <c r="B935" s="21" t="s">
        <v>1499</v>
      </c>
    </row>
    <row r="936" spans="1:2" ht="16.8" thickBot="1">
      <c r="A936" s="20" t="s">
        <v>945</v>
      </c>
      <c r="B936" s="21" t="s">
        <v>1241</v>
      </c>
    </row>
    <row r="937" spans="1:2" ht="16.8" thickBot="1">
      <c r="A937" s="20" t="s">
        <v>946</v>
      </c>
      <c r="B937" s="21" t="s">
        <v>1560</v>
      </c>
    </row>
    <row r="938" spans="1:2" ht="16.8" thickBot="1">
      <c r="A938" s="20" t="s">
        <v>947</v>
      </c>
      <c r="B938" s="21" t="s">
        <v>1561</v>
      </c>
    </row>
    <row r="939" spans="1:2" ht="16.8" thickBot="1">
      <c r="A939" s="20" t="s">
        <v>948</v>
      </c>
      <c r="B939" s="21" t="s">
        <v>1225</v>
      </c>
    </row>
    <row r="940" spans="1:2" ht="16.8" thickBot="1">
      <c r="A940" s="20" t="s">
        <v>949</v>
      </c>
      <c r="B940" s="21" t="s">
        <v>1225</v>
      </c>
    </row>
    <row r="941" spans="1:2" ht="16.8" thickBot="1">
      <c r="A941" s="20" t="s">
        <v>950</v>
      </c>
      <c r="B941" s="21" t="s">
        <v>1225</v>
      </c>
    </row>
    <row r="942" spans="1:2" ht="16.8" thickBot="1">
      <c r="A942" s="20" t="s">
        <v>951</v>
      </c>
      <c r="B942" s="21" t="s">
        <v>1225</v>
      </c>
    </row>
    <row r="943" spans="1:2" ht="16.8" thickBot="1">
      <c r="A943" s="20" t="s">
        <v>952</v>
      </c>
      <c r="B943" s="21" t="s">
        <v>1225</v>
      </c>
    </row>
    <row r="944" spans="1:2" ht="16.8" thickBot="1">
      <c r="A944" s="20" t="s">
        <v>953</v>
      </c>
      <c r="B944" s="21" t="s">
        <v>1225</v>
      </c>
    </row>
    <row r="945" spans="1:2" ht="16.8" thickBot="1">
      <c r="A945" s="20" t="s">
        <v>954</v>
      </c>
      <c r="B945" s="21" t="s">
        <v>1225</v>
      </c>
    </row>
    <row r="946" spans="1:2" ht="16.8" thickBot="1">
      <c r="A946" s="20" t="s">
        <v>955</v>
      </c>
      <c r="B946" s="21" t="s">
        <v>1225</v>
      </c>
    </row>
    <row r="947" spans="1:2" ht="16.8" thickBot="1">
      <c r="A947" s="20" t="s">
        <v>956</v>
      </c>
      <c r="B947" s="21" t="s">
        <v>1225</v>
      </c>
    </row>
    <row r="948" spans="1:2" ht="16.8" thickBot="1">
      <c r="A948" s="20" t="s">
        <v>957</v>
      </c>
      <c r="B948" s="21" t="s">
        <v>1225</v>
      </c>
    </row>
    <row r="949" spans="1:2" ht="16.8" thickBot="1">
      <c r="A949" s="20" t="s">
        <v>958</v>
      </c>
      <c r="B949" s="21" t="s">
        <v>1435</v>
      </c>
    </row>
    <row r="950" spans="1:2" ht="16.8" thickBot="1">
      <c r="A950" s="20" t="s">
        <v>959</v>
      </c>
      <c r="B950" s="21" t="s">
        <v>1275</v>
      </c>
    </row>
    <row r="951" spans="1:2" ht="16.8" thickBot="1">
      <c r="A951" s="20" t="s">
        <v>960</v>
      </c>
      <c r="B951" s="21" t="s">
        <v>1298</v>
      </c>
    </row>
    <row r="952" spans="1:2" ht="16.8" thickBot="1">
      <c r="A952" s="20" t="s">
        <v>961</v>
      </c>
      <c r="B952" s="21" t="s">
        <v>1275</v>
      </c>
    </row>
    <row r="953" spans="1:2" ht="16.8" thickBot="1">
      <c r="A953" s="20" t="s">
        <v>962</v>
      </c>
      <c r="B953" s="21" t="s">
        <v>1251</v>
      </c>
    </row>
    <row r="954" spans="1:2" ht="16.8" thickBot="1">
      <c r="A954" s="20" t="s">
        <v>963</v>
      </c>
      <c r="B954" s="21" t="s">
        <v>1351</v>
      </c>
    </row>
    <row r="955" spans="1:2" ht="16.8" thickBot="1">
      <c r="A955" s="20" t="s">
        <v>964</v>
      </c>
      <c r="B955" s="21" t="s">
        <v>1562</v>
      </c>
    </row>
    <row r="956" spans="1:2" ht="16.8" thickBot="1">
      <c r="A956" s="20" t="s">
        <v>965</v>
      </c>
      <c r="B956" s="21" t="s">
        <v>1225</v>
      </c>
    </row>
    <row r="957" spans="1:2" ht="16.8" thickBot="1">
      <c r="A957" s="20" t="s">
        <v>966</v>
      </c>
      <c r="B957" s="21" t="s">
        <v>1225</v>
      </c>
    </row>
    <row r="958" spans="1:2" ht="16.8" thickBot="1">
      <c r="A958" s="20" t="s">
        <v>967</v>
      </c>
      <c r="B958" s="21" t="s">
        <v>1225</v>
      </c>
    </row>
    <row r="959" spans="1:2" ht="16.8" thickBot="1">
      <c r="A959" s="20" t="s">
        <v>968</v>
      </c>
      <c r="B959" s="21" t="s">
        <v>1225</v>
      </c>
    </row>
    <row r="960" spans="1:2" ht="16.8" thickBot="1">
      <c r="A960" s="20" t="s">
        <v>969</v>
      </c>
      <c r="B960" s="21" t="s">
        <v>1563</v>
      </c>
    </row>
    <row r="961" spans="1:2" ht="16.8" thickBot="1">
      <c r="A961" s="20" t="s">
        <v>970</v>
      </c>
      <c r="B961" s="21" t="s">
        <v>1346</v>
      </c>
    </row>
    <row r="962" spans="1:2" ht="16.8" thickBot="1">
      <c r="A962" s="20" t="s">
        <v>971</v>
      </c>
      <c r="B962" s="21" t="s">
        <v>1564</v>
      </c>
    </row>
    <row r="963" spans="1:2" ht="16.8" thickBot="1">
      <c r="A963" s="20" t="s">
        <v>972</v>
      </c>
      <c r="B963" s="21" t="s">
        <v>1565</v>
      </c>
    </row>
    <row r="964" spans="1:2" ht="16.8" thickBot="1">
      <c r="A964" s="20" t="s">
        <v>973</v>
      </c>
      <c r="B964" s="21" t="s">
        <v>1566</v>
      </c>
    </row>
    <row r="965" spans="1:2" ht="16.8" thickBot="1">
      <c r="A965" s="20" t="s">
        <v>974</v>
      </c>
      <c r="B965" s="21" t="s">
        <v>1346</v>
      </c>
    </row>
    <row r="966" spans="1:2" ht="16.8" thickBot="1">
      <c r="A966" s="20" t="s">
        <v>975</v>
      </c>
      <c r="B966" s="21" t="s">
        <v>1389</v>
      </c>
    </row>
    <row r="967" spans="1:2" ht="16.8" thickBot="1">
      <c r="A967" s="20" t="s">
        <v>976</v>
      </c>
      <c r="B967" s="21" t="s">
        <v>1258</v>
      </c>
    </row>
    <row r="968" spans="1:2" ht="16.8" thickBot="1">
      <c r="A968" s="20" t="s">
        <v>977</v>
      </c>
      <c r="B968" s="21" t="s">
        <v>1346</v>
      </c>
    </row>
    <row r="969" spans="1:2" ht="16.8" thickBot="1">
      <c r="A969" s="20" t="s">
        <v>978</v>
      </c>
      <c r="B969" s="21" t="s">
        <v>1567</v>
      </c>
    </row>
    <row r="970" spans="1:2" ht="16.8" thickBot="1">
      <c r="A970" s="20" t="s">
        <v>979</v>
      </c>
      <c r="B970" s="21" t="s">
        <v>1568</v>
      </c>
    </row>
    <row r="971" spans="1:2" ht="16.8" thickBot="1">
      <c r="A971" s="20" t="s">
        <v>980</v>
      </c>
      <c r="B971" s="21" t="s">
        <v>1498</v>
      </c>
    </row>
    <row r="972" spans="1:2" ht="16.8" thickBot="1">
      <c r="A972" s="20" t="s">
        <v>981</v>
      </c>
      <c r="B972" s="21" t="s">
        <v>1569</v>
      </c>
    </row>
    <row r="973" spans="1:2" ht="16.8" thickBot="1">
      <c r="A973" s="20" t="s">
        <v>982</v>
      </c>
      <c r="B973" s="21" t="s">
        <v>1570</v>
      </c>
    </row>
    <row r="974" spans="1:2" ht="16.8" thickBot="1">
      <c r="A974" s="20" t="s">
        <v>983</v>
      </c>
      <c r="B974" s="21" t="s">
        <v>1521</v>
      </c>
    </row>
    <row r="975" spans="1:2" ht="16.8" thickBot="1">
      <c r="A975" s="20" t="s">
        <v>984</v>
      </c>
      <c r="B975" s="21" t="s">
        <v>1250</v>
      </c>
    </row>
    <row r="976" spans="1:2" ht="16.8" thickBot="1">
      <c r="A976" s="20" t="s">
        <v>985</v>
      </c>
      <c r="B976" s="21" t="s">
        <v>1275</v>
      </c>
    </row>
    <row r="977" spans="1:2" ht="16.8" thickBot="1">
      <c r="A977" s="20" t="s">
        <v>986</v>
      </c>
      <c r="B977" s="21" t="s">
        <v>1273</v>
      </c>
    </row>
    <row r="978" spans="1:2" ht="16.8" thickBot="1">
      <c r="A978" s="20" t="s">
        <v>987</v>
      </c>
      <c r="B978" s="21" t="s">
        <v>1230</v>
      </c>
    </row>
    <row r="979" spans="1:2" ht="16.8" thickBot="1">
      <c r="A979" s="20" t="s">
        <v>988</v>
      </c>
      <c r="B979" s="21" t="s">
        <v>1571</v>
      </c>
    </row>
    <row r="980" spans="1:2" ht="16.8" thickBot="1">
      <c r="A980" s="20" t="s">
        <v>989</v>
      </c>
      <c r="B980" s="21" t="s">
        <v>1499</v>
      </c>
    </row>
    <row r="981" spans="1:2" ht="16.8" thickBot="1">
      <c r="A981" s="20" t="s">
        <v>990</v>
      </c>
      <c r="B981" s="21" t="s">
        <v>1380</v>
      </c>
    </row>
    <row r="982" spans="1:2" ht="16.8" thickBot="1">
      <c r="A982" s="20" t="s">
        <v>991</v>
      </c>
      <c r="B982" s="21" t="s">
        <v>1543</v>
      </c>
    </row>
    <row r="983" spans="1:2" ht="16.8" thickBot="1">
      <c r="A983" s="20" t="s">
        <v>992</v>
      </c>
      <c r="B983" s="21" t="s">
        <v>1508</v>
      </c>
    </row>
    <row r="984" spans="1:2" ht="16.8" thickBot="1">
      <c r="A984" s="20" t="s">
        <v>993</v>
      </c>
      <c r="B984" s="21" t="s">
        <v>1225</v>
      </c>
    </row>
    <row r="985" spans="1:2" ht="16.8" thickBot="1">
      <c r="A985" s="20" t="s">
        <v>994</v>
      </c>
      <c r="B985" s="21" t="s">
        <v>1571</v>
      </c>
    </row>
    <row r="986" spans="1:2" ht="16.8" thickBot="1">
      <c r="A986" s="20" t="s">
        <v>995</v>
      </c>
      <c r="B986" s="21" t="s">
        <v>1421</v>
      </c>
    </row>
    <row r="987" spans="1:2" ht="16.8" thickBot="1">
      <c r="A987" s="20" t="s">
        <v>996</v>
      </c>
      <c r="B987" s="21" t="s">
        <v>1245</v>
      </c>
    </row>
    <row r="988" spans="1:2" ht="16.8" thickBot="1">
      <c r="A988" s="20" t="s">
        <v>997</v>
      </c>
      <c r="B988" s="21" t="s">
        <v>1329</v>
      </c>
    </row>
    <row r="989" spans="1:2" ht="16.8" thickBot="1">
      <c r="A989" s="20" t="s">
        <v>998</v>
      </c>
      <c r="B989" s="21" t="s">
        <v>1230</v>
      </c>
    </row>
    <row r="990" spans="1:2" ht="16.8" thickBot="1">
      <c r="A990" s="20" t="s">
        <v>999</v>
      </c>
      <c r="B990" s="21" t="s">
        <v>1572</v>
      </c>
    </row>
    <row r="991" spans="1:2" ht="16.8" thickBot="1">
      <c r="A991" s="20" t="s">
        <v>1000</v>
      </c>
      <c r="B991" s="21" t="s">
        <v>1275</v>
      </c>
    </row>
    <row r="992" spans="1:2" ht="16.8" thickBot="1">
      <c r="A992" s="20" t="s">
        <v>1001</v>
      </c>
      <c r="B992" s="21" t="s">
        <v>1225</v>
      </c>
    </row>
    <row r="993" spans="1:2" ht="16.8" thickBot="1">
      <c r="A993" s="20" t="s">
        <v>1002</v>
      </c>
      <c r="B993" s="21" t="s">
        <v>1309</v>
      </c>
    </row>
    <row r="994" spans="1:2" ht="16.8" thickBot="1">
      <c r="A994" s="20" t="s">
        <v>1003</v>
      </c>
      <c r="B994" s="21" t="s">
        <v>1573</v>
      </c>
    </row>
    <row r="995" spans="1:2" ht="16.8" thickBot="1">
      <c r="A995" s="20" t="s">
        <v>1004</v>
      </c>
      <c r="B995" s="21" t="s">
        <v>1292</v>
      </c>
    </row>
    <row r="996" spans="1:2" ht="16.8" thickBot="1">
      <c r="A996" s="20" t="s">
        <v>1005</v>
      </c>
      <c r="B996" s="21" t="s">
        <v>1574</v>
      </c>
    </row>
    <row r="997" spans="1:2" ht="16.8" thickBot="1">
      <c r="A997" s="20" t="s">
        <v>1006</v>
      </c>
      <c r="B997" s="21" t="s">
        <v>1313</v>
      </c>
    </row>
    <row r="998" spans="1:2" ht="16.8" thickBot="1">
      <c r="A998" s="20" t="s">
        <v>1007</v>
      </c>
      <c r="B998" s="21" t="s">
        <v>1575</v>
      </c>
    </row>
    <row r="999" spans="1:2" ht="16.8" thickBot="1">
      <c r="A999" s="20" t="s">
        <v>1008</v>
      </c>
      <c r="B999" s="21" t="s">
        <v>1296</v>
      </c>
    </row>
    <row r="1000" spans="1:2" ht="16.8" thickBot="1">
      <c r="A1000" s="20" t="s">
        <v>1009</v>
      </c>
      <c r="B1000" s="21" t="s">
        <v>1235</v>
      </c>
    </row>
    <row r="1001" spans="1:2" ht="16.8" thickBot="1">
      <c r="A1001" s="20" t="s">
        <v>1010</v>
      </c>
      <c r="B1001" s="21" t="s">
        <v>1241</v>
      </c>
    </row>
    <row r="1002" spans="1:2" ht="16.8" thickBot="1">
      <c r="A1002" s="20" t="s">
        <v>1011</v>
      </c>
      <c r="B1002" s="21" t="s">
        <v>1576</v>
      </c>
    </row>
    <row r="1003" spans="1:2" ht="16.8" thickBot="1">
      <c r="A1003" s="20" t="s">
        <v>1012</v>
      </c>
      <c r="B1003" s="21" t="s">
        <v>1577</v>
      </c>
    </row>
    <row r="1004" spans="1:2" ht="16.8" thickBot="1">
      <c r="A1004" s="20" t="s">
        <v>1013</v>
      </c>
      <c r="B1004" s="21" t="s">
        <v>1241</v>
      </c>
    </row>
    <row r="1005" spans="1:2" ht="16.8" thickBot="1">
      <c r="A1005" s="20" t="s">
        <v>1014</v>
      </c>
      <c r="B1005" s="21" t="s">
        <v>1323</v>
      </c>
    </row>
    <row r="1006" spans="1:2" ht="16.8" thickBot="1">
      <c r="A1006" s="20" t="s">
        <v>1015</v>
      </c>
      <c r="B1006" s="21" t="s">
        <v>1326</v>
      </c>
    </row>
    <row r="1007" spans="1:2" ht="16.8" thickBot="1">
      <c r="A1007" s="20" t="s">
        <v>1016</v>
      </c>
      <c r="B1007" s="21" t="s">
        <v>1351</v>
      </c>
    </row>
    <row r="1008" spans="1:2" ht="16.8" thickBot="1">
      <c r="A1008" s="20" t="s">
        <v>1017</v>
      </c>
      <c r="B1008" s="21" t="s">
        <v>1433</v>
      </c>
    </row>
    <row r="1009" spans="1:2" ht="16.8" thickBot="1">
      <c r="A1009" s="20" t="s">
        <v>1018</v>
      </c>
      <c r="B1009" s="21" t="s">
        <v>1578</v>
      </c>
    </row>
    <row r="1010" spans="1:2" ht="16.8" thickBot="1">
      <c r="A1010" s="20" t="s">
        <v>1019</v>
      </c>
      <c r="B1010" s="21" t="s">
        <v>1306</v>
      </c>
    </row>
    <row r="1011" spans="1:2" ht="16.8" thickBot="1">
      <c r="A1011" s="20" t="s">
        <v>1020</v>
      </c>
      <c r="B1011" s="21" t="s">
        <v>1477</v>
      </c>
    </row>
    <row r="1012" spans="1:2" ht="16.8" thickBot="1">
      <c r="A1012" s="20" t="s">
        <v>1021</v>
      </c>
      <c r="B1012" s="21" t="s">
        <v>1241</v>
      </c>
    </row>
    <row r="1013" spans="1:2" ht="16.8" thickBot="1">
      <c r="A1013" s="20" t="s">
        <v>1022</v>
      </c>
      <c r="B1013" s="21" t="s">
        <v>1275</v>
      </c>
    </row>
    <row r="1014" spans="1:2" ht="16.8" thickBot="1">
      <c r="A1014" s="20" t="s">
        <v>1023</v>
      </c>
      <c r="B1014" s="21" t="s">
        <v>1579</v>
      </c>
    </row>
    <row r="1015" spans="1:2" ht="16.8" thickBot="1">
      <c r="A1015" s="20" t="s">
        <v>1024</v>
      </c>
      <c r="B1015" s="21" t="s">
        <v>1258</v>
      </c>
    </row>
    <row r="1016" spans="1:2" ht="16.8" thickBot="1">
      <c r="A1016" s="20" t="s">
        <v>1025</v>
      </c>
      <c r="B1016" s="21" t="s">
        <v>1580</v>
      </c>
    </row>
    <row r="1017" spans="1:2" ht="16.8" thickBot="1">
      <c r="A1017" s="20" t="s">
        <v>1026</v>
      </c>
      <c r="B1017" s="21" t="s">
        <v>1258</v>
      </c>
    </row>
    <row r="1018" spans="1:2" ht="16.8" thickBot="1">
      <c r="A1018" s="20" t="s">
        <v>1027</v>
      </c>
      <c r="B1018" s="21" t="s">
        <v>1301</v>
      </c>
    </row>
    <row r="1019" spans="1:2" ht="16.8" thickBot="1">
      <c r="A1019" s="20" t="s">
        <v>1028</v>
      </c>
      <c r="B1019" s="21" t="s">
        <v>1225</v>
      </c>
    </row>
    <row r="1020" spans="1:2" ht="16.8" thickBot="1">
      <c r="A1020" s="20" t="s">
        <v>1029</v>
      </c>
      <c r="B1020" s="21" t="s">
        <v>1225</v>
      </c>
    </row>
    <row r="1021" spans="1:2" ht="16.8" thickBot="1">
      <c r="A1021" s="20" t="s">
        <v>1030</v>
      </c>
      <c r="B1021" s="21" t="s">
        <v>1401</v>
      </c>
    </row>
    <row r="1022" spans="1:2" ht="16.8" thickBot="1">
      <c r="A1022" s="20" t="s">
        <v>1031</v>
      </c>
      <c r="B1022" s="21" t="s">
        <v>1250</v>
      </c>
    </row>
    <row r="1023" spans="1:2" ht="16.8" thickBot="1">
      <c r="A1023" s="20" t="s">
        <v>1032</v>
      </c>
      <c r="B1023" s="21" t="s">
        <v>1350</v>
      </c>
    </row>
    <row r="1024" spans="1:2" ht="16.8" thickBot="1">
      <c r="A1024" s="20" t="s">
        <v>1033</v>
      </c>
      <c r="B1024" s="21" t="s">
        <v>1225</v>
      </c>
    </row>
    <row r="1025" spans="1:2" ht="16.8" thickBot="1">
      <c r="A1025" s="20" t="s">
        <v>1034</v>
      </c>
      <c r="B1025" s="21" t="s">
        <v>1288</v>
      </c>
    </row>
    <row r="1026" spans="1:2" ht="16.8" thickBot="1">
      <c r="A1026" s="20" t="s">
        <v>1035</v>
      </c>
      <c r="B1026" s="21" t="s">
        <v>1323</v>
      </c>
    </row>
    <row r="1027" spans="1:2" ht="16.8" thickBot="1">
      <c r="A1027" s="20" t="s">
        <v>1036</v>
      </c>
      <c r="B1027" s="21" t="s">
        <v>1227</v>
      </c>
    </row>
    <row r="1028" spans="1:2" ht="16.8" thickBot="1">
      <c r="A1028" s="20" t="s">
        <v>1037</v>
      </c>
      <c r="B1028" s="21" t="s">
        <v>1499</v>
      </c>
    </row>
    <row r="1029" spans="1:2" ht="16.8" thickBot="1">
      <c r="A1029" s="20" t="s">
        <v>1038</v>
      </c>
      <c r="B1029" s="21" t="s">
        <v>1377</v>
      </c>
    </row>
    <row r="1030" spans="1:2" ht="16.8" thickBot="1">
      <c r="A1030" s="20" t="s">
        <v>1039</v>
      </c>
      <c r="B1030" s="21" t="s">
        <v>1273</v>
      </c>
    </row>
    <row r="1031" spans="1:2" ht="16.8" thickBot="1">
      <c r="A1031" s="20" t="s">
        <v>1040</v>
      </c>
      <c r="B1031" s="21" t="s">
        <v>1235</v>
      </c>
    </row>
    <row r="1032" spans="1:2" ht="16.8" thickBot="1">
      <c r="A1032" s="20" t="s">
        <v>1041</v>
      </c>
      <c r="B1032" s="21" t="s">
        <v>1520</v>
      </c>
    </row>
    <row r="1033" spans="1:2" ht="16.8" thickBot="1">
      <c r="A1033" s="20" t="s">
        <v>1042</v>
      </c>
      <c r="B1033" s="21" t="s">
        <v>1581</v>
      </c>
    </row>
    <row r="1034" spans="1:2" ht="16.8" thickBot="1">
      <c r="A1034" s="20" t="s">
        <v>1043</v>
      </c>
      <c r="B1034" s="21" t="s">
        <v>1582</v>
      </c>
    </row>
    <row r="1035" spans="1:2" ht="16.8" thickBot="1">
      <c r="A1035" s="20" t="s">
        <v>1044</v>
      </c>
      <c r="B1035" s="21" t="s">
        <v>1225</v>
      </c>
    </row>
    <row r="1036" spans="1:2" ht="16.8" thickBot="1">
      <c r="A1036" s="20" t="s">
        <v>1045</v>
      </c>
      <c r="B1036" s="21" t="s">
        <v>1225</v>
      </c>
    </row>
    <row r="1037" spans="1:2" ht="16.8" thickBot="1">
      <c r="A1037" s="20" t="s">
        <v>1046</v>
      </c>
      <c r="B1037" s="21" t="s">
        <v>1225</v>
      </c>
    </row>
    <row r="1038" spans="1:2" ht="16.8" thickBot="1">
      <c r="A1038" s="20" t="s">
        <v>1047</v>
      </c>
      <c r="B1038" s="21" t="s">
        <v>1225</v>
      </c>
    </row>
    <row r="1039" spans="1:2" ht="16.8" thickBot="1">
      <c r="A1039" s="20" t="s">
        <v>1048</v>
      </c>
      <c r="B1039" s="21" t="s">
        <v>1225</v>
      </c>
    </row>
    <row r="1040" spans="1:2" ht="16.8" thickBot="1">
      <c r="A1040" s="20" t="s">
        <v>1049</v>
      </c>
      <c r="B1040" s="21" t="s">
        <v>1225</v>
      </c>
    </row>
    <row r="1041" spans="1:2" ht="16.8" thickBot="1">
      <c r="A1041" s="20" t="s">
        <v>1050</v>
      </c>
      <c r="B1041" s="21" t="s">
        <v>1225</v>
      </c>
    </row>
    <row r="1042" spans="1:2" ht="16.8" thickBot="1">
      <c r="A1042" s="20" t="s">
        <v>1051</v>
      </c>
      <c r="B1042" s="21" t="s">
        <v>1225</v>
      </c>
    </row>
    <row r="1043" spans="1:2" ht="16.8" thickBot="1">
      <c r="A1043" s="20" t="s">
        <v>1052</v>
      </c>
      <c r="B1043" s="21" t="s">
        <v>1225</v>
      </c>
    </row>
    <row r="1044" spans="1:2" ht="16.8" thickBot="1">
      <c r="A1044" s="20" t="s">
        <v>1053</v>
      </c>
      <c r="B1044" s="21" t="s">
        <v>1583</v>
      </c>
    </row>
    <row r="1045" spans="1:2" ht="16.8" thickBot="1">
      <c r="A1045" s="20" t="s">
        <v>1054</v>
      </c>
      <c r="B1045" s="21" t="s">
        <v>1276</v>
      </c>
    </row>
    <row r="1046" spans="1:2" ht="16.8" thickBot="1">
      <c r="A1046" s="20" t="s">
        <v>1055</v>
      </c>
      <c r="B1046" s="21" t="s">
        <v>1339</v>
      </c>
    </row>
    <row r="1047" spans="1:2" ht="16.8" thickBot="1">
      <c r="A1047" s="20" t="s">
        <v>1056</v>
      </c>
      <c r="B1047" s="21" t="s">
        <v>1427</v>
      </c>
    </row>
    <row r="1048" spans="1:2" ht="16.8" thickBot="1">
      <c r="A1048" s="20" t="s">
        <v>1057</v>
      </c>
      <c r="B1048" s="21" t="s">
        <v>1225</v>
      </c>
    </row>
    <row r="1049" spans="1:2" ht="16.8" thickBot="1">
      <c r="A1049" s="20" t="s">
        <v>1058</v>
      </c>
      <c r="B1049" s="21" t="s">
        <v>1298</v>
      </c>
    </row>
    <row r="1050" spans="1:2" ht="16.8" thickBot="1">
      <c r="A1050" s="20" t="s">
        <v>1059</v>
      </c>
      <c r="B1050" s="21" t="s">
        <v>1584</v>
      </c>
    </row>
    <row r="1051" spans="1:2" ht="16.8" thickBot="1">
      <c r="A1051" s="20" t="s">
        <v>1060</v>
      </c>
      <c r="B1051" s="21" t="s">
        <v>1225</v>
      </c>
    </row>
    <row r="1052" spans="1:2" ht="16.8" thickBot="1">
      <c r="A1052" s="20" t="s">
        <v>1061</v>
      </c>
      <c r="B1052" s="21" t="s">
        <v>1225</v>
      </c>
    </row>
    <row r="1053" spans="1:2" ht="16.8" thickBot="1">
      <c r="A1053" s="20" t="s">
        <v>1062</v>
      </c>
      <c r="B1053" s="21" t="s">
        <v>1225</v>
      </c>
    </row>
    <row r="1054" spans="1:2" ht="16.8" thickBot="1">
      <c r="A1054" s="20" t="s">
        <v>1063</v>
      </c>
      <c r="B1054" s="21" t="s">
        <v>1225</v>
      </c>
    </row>
    <row r="1055" spans="1:2" ht="16.8" thickBot="1">
      <c r="A1055" s="20" t="s">
        <v>1064</v>
      </c>
      <c r="B1055" s="21" t="s">
        <v>1225</v>
      </c>
    </row>
    <row r="1056" spans="1:2" ht="16.8" thickBot="1">
      <c r="A1056" s="20" t="s">
        <v>1065</v>
      </c>
      <c r="B1056" s="21" t="s">
        <v>1225</v>
      </c>
    </row>
    <row r="1057" spans="1:2" ht="16.8" thickBot="1">
      <c r="A1057" s="20" t="s">
        <v>1066</v>
      </c>
      <c r="B1057" s="21" t="s">
        <v>1225</v>
      </c>
    </row>
    <row r="1058" spans="1:2" ht="16.8" thickBot="1">
      <c r="A1058" s="20" t="s">
        <v>1067</v>
      </c>
      <c r="B1058" s="21" t="s">
        <v>1225</v>
      </c>
    </row>
    <row r="1059" spans="1:2" ht="16.8" thickBot="1">
      <c r="A1059" s="20" t="s">
        <v>1068</v>
      </c>
      <c r="B1059" s="21" t="s">
        <v>1225</v>
      </c>
    </row>
    <row r="1060" spans="1:2" ht="16.8" thickBot="1">
      <c r="A1060" s="20" t="s">
        <v>1069</v>
      </c>
      <c r="B1060" s="21" t="s">
        <v>1225</v>
      </c>
    </row>
    <row r="1061" spans="1:2" ht="16.8" thickBot="1">
      <c r="A1061" s="20" t="s">
        <v>1070</v>
      </c>
      <c r="B1061" s="21" t="s">
        <v>1225</v>
      </c>
    </row>
    <row r="1062" spans="1:2" ht="16.8" thickBot="1">
      <c r="A1062" s="20" t="s">
        <v>1071</v>
      </c>
      <c r="B1062" s="21" t="s">
        <v>1225</v>
      </c>
    </row>
    <row r="1063" spans="1:2" ht="16.8" thickBot="1">
      <c r="A1063" s="20" t="s">
        <v>1072</v>
      </c>
      <c r="B1063" s="21" t="s">
        <v>1225</v>
      </c>
    </row>
    <row r="1064" spans="1:2" ht="16.8" thickBot="1">
      <c r="A1064" s="20" t="s">
        <v>1073</v>
      </c>
      <c r="B1064" s="21" t="s">
        <v>1225</v>
      </c>
    </row>
    <row r="1065" spans="1:2" ht="16.8" thickBot="1">
      <c r="A1065" s="20" t="s">
        <v>1074</v>
      </c>
      <c r="B1065" s="21" t="s">
        <v>1225</v>
      </c>
    </row>
    <row r="1066" spans="1:2" ht="16.8" thickBot="1">
      <c r="A1066" s="20" t="s">
        <v>1075</v>
      </c>
      <c r="B1066" s="21" t="s">
        <v>1225</v>
      </c>
    </row>
    <row r="1067" spans="1:2" ht="16.8" thickBot="1">
      <c r="A1067" s="20" t="s">
        <v>1076</v>
      </c>
      <c r="B1067" s="21" t="s">
        <v>1225</v>
      </c>
    </row>
    <row r="1068" spans="1:2" ht="16.8" thickBot="1">
      <c r="A1068" s="20" t="s">
        <v>1077</v>
      </c>
      <c r="B1068" s="21" t="s">
        <v>1225</v>
      </c>
    </row>
    <row r="1069" spans="1:2" ht="16.8" thickBot="1">
      <c r="A1069" s="20" t="s">
        <v>1078</v>
      </c>
      <c r="B1069" s="21" t="s">
        <v>1225</v>
      </c>
    </row>
    <row r="1070" spans="1:2" ht="16.8" thickBot="1">
      <c r="A1070" s="20" t="s">
        <v>1079</v>
      </c>
      <c r="B1070" s="21" t="s">
        <v>1225</v>
      </c>
    </row>
    <row r="1071" spans="1:2" ht="16.8" thickBot="1">
      <c r="A1071" s="20" t="s">
        <v>1080</v>
      </c>
      <c r="B1071" s="21" t="s">
        <v>1225</v>
      </c>
    </row>
    <row r="1072" spans="1:2" ht="16.8" thickBot="1">
      <c r="A1072" s="20" t="s">
        <v>1081</v>
      </c>
      <c r="B1072" s="21" t="s">
        <v>1225</v>
      </c>
    </row>
    <row r="1073" spans="1:2" ht="16.8" thickBot="1">
      <c r="A1073" s="20" t="s">
        <v>1082</v>
      </c>
      <c r="B1073" s="21" t="s">
        <v>1225</v>
      </c>
    </row>
    <row r="1074" spans="1:2" ht="16.8" thickBot="1">
      <c r="A1074" s="20" t="s">
        <v>1083</v>
      </c>
      <c r="B1074" s="21" t="s">
        <v>1225</v>
      </c>
    </row>
    <row r="1075" spans="1:2" ht="16.8" thickBot="1">
      <c r="A1075" s="20" t="s">
        <v>1084</v>
      </c>
      <c r="B1075" s="21" t="s">
        <v>1225</v>
      </c>
    </row>
    <row r="1076" spans="1:2" ht="16.8" thickBot="1">
      <c r="A1076" s="20" t="s">
        <v>1085</v>
      </c>
      <c r="B1076" s="21" t="s">
        <v>1225</v>
      </c>
    </row>
    <row r="1077" spans="1:2" ht="16.8" thickBot="1">
      <c r="A1077" s="20" t="s">
        <v>1086</v>
      </c>
      <c r="B1077" s="21" t="s">
        <v>1225</v>
      </c>
    </row>
    <row r="1078" spans="1:2" ht="16.8" thickBot="1">
      <c r="A1078" s="20" t="s">
        <v>1087</v>
      </c>
      <c r="B1078" s="21" t="s">
        <v>1225</v>
      </c>
    </row>
    <row r="1079" spans="1:2" ht="16.8" thickBot="1">
      <c r="A1079" s="20" t="s">
        <v>1088</v>
      </c>
      <c r="B1079" s="21" t="s">
        <v>1225</v>
      </c>
    </row>
    <row r="1080" spans="1:2" ht="16.8" thickBot="1">
      <c r="A1080" s="20" t="s">
        <v>1089</v>
      </c>
      <c r="B1080" s="21" t="s">
        <v>1225</v>
      </c>
    </row>
    <row r="1081" spans="1:2" ht="16.8" thickBot="1">
      <c r="A1081" s="20" t="s">
        <v>1090</v>
      </c>
      <c r="B1081" s="21" t="s">
        <v>1225</v>
      </c>
    </row>
    <row r="1082" spans="1:2" ht="16.8" thickBot="1">
      <c r="A1082" s="20" t="s">
        <v>1091</v>
      </c>
      <c r="B1082" s="21" t="s">
        <v>1225</v>
      </c>
    </row>
    <row r="1083" spans="1:2" ht="16.8" thickBot="1">
      <c r="A1083" s="20" t="s">
        <v>1092</v>
      </c>
      <c r="B1083" s="21" t="s">
        <v>1225</v>
      </c>
    </row>
    <row r="1084" spans="1:2" ht="16.8" thickBot="1">
      <c r="A1084" s="20" t="s">
        <v>1093</v>
      </c>
      <c r="B1084" s="21" t="s">
        <v>1225</v>
      </c>
    </row>
    <row r="1085" spans="1:2" ht="16.8" thickBot="1">
      <c r="A1085" s="20" t="s">
        <v>1094</v>
      </c>
      <c r="B1085" s="21" t="s">
        <v>1225</v>
      </c>
    </row>
    <row r="1086" spans="1:2" ht="16.8" thickBot="1">
      <c r="A1086" s="20" t="s">
        <v>1095</v>
      </c>
      <c r="B1086" s="21" t="s">
        <v>1585</v>
      </c>
    </row>
    <row r="1087" spans="1:2" ht="16.8" thickBot="1">
      <c r="A1087" s="20" t="s">
        <v>1096</v>
      </c>
      <c r="B1087" s="21" t="s">
        <v>1586</v>
      </c>
    </row>
    <row r="1088" spans="1:2" ht="16.8" thickBot="1">
      <c r="A1088" s="20" t="s">
        <v>1097</v>
      </c>
      <c r="B1088" s="21" t="s">
        <v>1342</v>
      </c>
    </row>
    <row r="1089" spans="1:2" ht="16.8" thickBot="1">
      <c r="A1089" s="20" t="s">
        <v>1098</v>
      </c>
      <c r="B1089" s="21" t="s">
        <v>1427</v>
      </c>
    </row>
    <row r="1090" spans="1:2" ht="16.8" thickBot="1">
      <c r="A1090" s="20" t="s">
        <v>1099</v>
      </c>
      <c r="B1090" s="21" t="s">
        <v>1587</v>
      </c>
    </row>
    <row r="1091" spans="1:2" ht="16.8" thickBot="1">
      <c r="A1091" s="20" t="s">
        <v>1100</v>
      </c>
      <c r="B1091" s="21" t="s">
        <v>1228</v>
      </c>
    </row>
    <row r="1092" spans="1:2" ht="16.8" thickBot="1">
      <c r="A1092" s="20" t="s">
        <v>1101</v>
      </c>
      <c r="B1092" s="21" t="s">
        <v>1588</v>
      </c>
    </row>
    <row r="1093" spans="1:2" ht="16.8" thickBot="1">
      <c r="A1093" s="20" t="s">
        <v>1102</v>
      </c>
      <c r="B1093" s="21" t="s">
        <v>1589</v>
      </c>
    </row>
    <row r="1094" spans="1:2" ht="16.8" thickBot="1">
      <c r="A1094" s="20" t="s">
        <v>1103</v>
      </c>
      <c r="B1094" s="21" t="s">
        <v>1590</v>
      </c>
    </row>
    <row r="1095" spans="1:2" ht="16.8" thickBot="1">
      <c r="A1095" s="20" t="s">
        <v>1104</v>
      </c>
      <c r="B1095" s="21" t="s">
        <v>1380</v>
      </c>
    </row>
    <row r="1096" spans="1:2" ht="16.8" thickBot="1">
      <c r="A1096" s="20" t="s">
        <v>1105</v>
      </c>
      <c r="B1096" s="21" t="s">
        <v>1238</v>
      </c>
    </row>
    <row r="1097" spans="1:2" ht="16.8" thickBot="1">
      <c r="A1097" s="20" t="s">
        <v>1106</v>
      </c>
      <c r="B1097" s="21" t="s">
        <v>1380</v>
      </c>
    </row>
    <row r="1098" spans="1:2" ht="16.8" thickBot="1">
      <c r="A1098" s="20" t="s">
        <v>1107</v>
      </c>
      <c r="B1098" s="21" t="s">
        <v>1410</v>
      </c>
    </row>
    <row r="1099" spans="1:2" ht="16.8" thickBot="1">
      <c r="A1099" s="20" t="s">
        <v>1108</v>
      </c>
      <c r="B1099" s="21" t="s">
        <v>1364</v>
      </c>
    </row>
    <row r="1100" spans="1:2" ht="16.8" thickBot="1">
      <c r="A1100" s="20" t="s">
        <v>1109</v>
      </c>
      <c r="B1100" s="21" t="s">
        <v>1225</v>
      </c>
    </row>
    <row r="1101" spans="1:2" ht="16.8" thickBot="1">
      <c r="A1101" s="20" t="s">
        <v>1110</v>
      </c>
      <c r="B1101" s="21" t="s">
        <v>1328</v>
      </c>
    </row>
    <row r="1102" spans="1:2" ht="16.8" thickBot="1">
      <c r="A1102" s="20" t="s">
        <v>1111</v>
      </c>
      <c r="B1102" s="21" t="s">
        <v>1364</v>
      </c>
    </row>
    <row r="1103" spans="1:2" ht="16.8" thickBot="1">
      <c r="A1103" s="20" t="s">
        <v>1112</v>
      </c>
      <c r="B1103" s="21" t="s">
        <v>1307</v>
      </c>
    </row>
    <row r="1104" spans="1:2" ht="16.8" thickBot="1">
      <c r="A1104" s="20" t="s">
        <v>1113</v>
      </c>
      <c r="B1104" s="21" t="s">
        <v>1298</v>
      </c>
    </row>
    <row r="1105" spans="1:2" ht="16.8" thickBot="1">
      <c r="A1105" s="20" t="s">
        <v>1114</v>
      </c>
      <c r="B1105" s="21" t="s">
        <v>1241</v>
      </c>
    </row>
    <row r="1106" spans="1:2" ht="16.8" thickBot="1">
      <c r="A1106" s="20" t="s">
        <v>1115</v>
      </c>
      <c r="B1106" s="21" t="s">
        <v>1307</v>
      </c>
    </row>
    <row r="1107" spans="1:2" ht="16.8" thickBot="1">
      <c r="A1107" s="20" t="s">
        <v>1116</v>
      </c>
      <c r="B1107" s="21" t="s">
        <v>1289</v>
      </c>
    </row>
    <row r="1108" spans="1:2" ht="16.8" thickBot="1">
      <c r="A1108" s="20" t="s">
        <v>1117</v>
      </c>
      <c r="B1108" s="21" t="s">
        <v>1269</v>
      </c>
    </row>
    <row r="1109" spans="1:2" ht="16.8" thickBot="1">
      <c r="A1109" s="20" t="s">
        <v>1118</v>
      </c>
      <c r="B1109" s="21" t="s">
        <v>1289</v>
      </c>
    </row>
    <row r="1110" spans="1:2" ht="16.8" thickBot="1">
      <c r="A1110" s="20" t="s">
        <v>1119</v>
      </c>
      <c r="B1110" s="21" t="s">
        <v>1364</v>
      </c>
    </row>
    <row r="1111" spans="1:2" ht="16.8" thickBot="1">
      <c r="A1111" s="20" t="s">
        <v>1120</v>
      </c>
      <c r="B1111" s="21" t="s">
        <v>1298</v>
      </c>
    </row>
    <row r="1112" spans="1:2" ht="16.8" thickBot="1">
      <c r="A1112" s="20" t="s">
        <v>1121</v>
      </c>
      <c r="B1112" s="21" t="s">
        <v>1351</v>
      </c>
    </row>
    <row r="1113" spans="1:2" ht="16.8" thickBot="1">
      <c r="A1113" s="20" t="s">
        <v>1122</v>
      </c>
      <c r="B1113" s="21" t="s">
        <v>1499</v>
      </c>
    </row>
    <row r="1114" spans="1:2" ht="16.8" thickBot="1">
      <c r="A1114" s="20" t="s">
        <v>1123</v>
      </c>
      <c r="B1114" s="21" t="s">
        <v>1351</v>
      </c>
    </row>
    <row r="1115" spans="1:2" ht="16.8" thickBot="1">
      <c r="A1115" s="20" t="s">
        <v>1124</v>
      </c>
      <c r="B1115" s="21" t="s">
        <v>1351</v>
      </c>
    </row>
    <row r="1116" spans="1:2" ht="16.8" thickBot="1">
      <c r="A1116" s="20" t="s">
        <v>1125</v>
      </c>
      <c r="B1116" s="21" t="s">
        <v>1433</v>
      </c>
    </row>
    <row r="1117" spans="1:2" ht="16.8" thickBot="1">
      <c r="A1117" s="20" t="s">
        <v>1126</v>
      </c>
      <c r="B1117" s="21" t="s">
        <v>1225</v>
      </c>
    </row>
    <row r="1118" spans="1:2" ht="16.8" thickBot="1">
      <c r="A1118" s="20" t="s">
        <v>1127</v>
      </c>
      <c r="B1118" s="21" t="s">
        <v>1328</v>
      </c>
    </row>
    <row r="1119" spans="1:2" ht="16.8" thickBot="1">
      <c r="A1119" s="20" t="s">
        <v>1128</v>
      </c>
      <c r="B1119" s="21" t="s">
        <v>1443</v>
      </c>
    </row>
    <row r="1120" spans="1:2" ht="16.8" thickBot="1">
      <c r="A1120" s="20" t="s">
        <v>1129</v>
      </c>
      <c r="B1120" s="21" t="s">
        <v>1571</v>
      </c>
    </row>
    <row r="1121" spans="1:2" ht="16.8" thickBot="1">
      <c r="A1121" s="20" t="s">
        <v>1130</v>
      </c>
      <c r="B1121" s="21" t="s">
        <v>1328</v>
      </c>
    </row>
    <row r="1122" spans="1:2" ht="16.8" thickBot="1">
      <c r="A1122" s="20" t="s">
        <v>1131</v>
      </c>
      <c r="B1122" s="21" t="s">
        <v>1349</v>
      </c>
    </row>
    <row r="1123" spans="1:2" ht="16.8" thickBot="1">
      <c r="A1123" s="20" t="s">
        <v>1132</v>
      </c>
      <c r="B1123" s="21" t="s">
        <v>1591</v>
      </c>
    </row>
    <row r="1124" spans="1:2" ht="16.8" thickBot="1">
      <c r="A1124" s="20" t="s">
        <v>1133</v>
      </c>
      <c r="B1124" s="21" t="s">
        <v>1592</v>
      </c>
    </row>
    <row r="1125" spans="1:2" ht="16.8" thickBot="1">
      <c r="A1125" s="20" t="s">
        <v>1134</v>
      </c>
      <c r="B1125" s="21" t="s">
        <v>1593</v>
      </c>
    </row>
    <row r="1126" spans="1:2" ht="16.8" thickBot="1">
      <c r="A1126" s="20" t="s">
        <v>1135</v>
      </c>
      <c r="B1126" s="21" t="s">
        <v>1564</v>
      </c>
    </row>
    <row r="1127" spans="1:2" ht="16.8" thickBot="1">
      <c r="A1127" s="20" t="s">
        <v>1136</v>
      </c>
      <c r="B1127" s="21" t="s">
        <v>1502</v>
      </c>
    </row>
    <row r="1128" spans="1:2" ht="16.8" thickBot="1">
      <c r="A1128" s="20" t="s">
        <v>1137</v>
      </c>
      <c r="B1128" s="21" t="s">
        <v>1594</v>
      </c>
    </row>
    <row r="1129" spans="1:2" ht="16.8" thickBot="1">
      <c r="A1129" s="20" t="s">
        <v>1138</v>
      </c>
      <c r="B1129" s="21" t="s">
        <v>1595</v>
      </c>
    </row>
    <row r="1130" spans="1:2" ht="16.8" thickBot="1">
      <c r="A1130" s="20" t="s">
        <v>1139</v>
      </c>
      <c r="B1130" s="21" t="s">
        <v>1596</v>
      </c>
    </row>
    <row r="1131" spans="1:2" ht="16.8" thickBot="1">
      <c r="A1131" s="20" t="s">
        <v>1140</v>
      </c>
      <c r="B1131" s="21" t="s">
        <v>1597</v>
      </c>
    </row>
    <row r="1132" spans="1:2" ht="16.8" thickBot="1">
      <c r="A1132" s="20" t="s">
        <v>1141</v>
      </c>
      <c r="B1132" s="21" t="s">
        <v>1410</v>
      </c>
    </row>
    <row r="1133" spans="1:2" ht="16.8" thickBot="1">
      <c r="A1133" s="20" t="s">
        <v>1142</v>
      </c>
      <c r="B1133" s="21" t="s">
        <v>1598</v>
      </c>
    </row>
    <row r="1134" spans="1:2" ht="16.8" thickBot="1">
      <c r="A1134" s="20" t="s">
        <v>1143</v>
      </c>
      <c r="B1134" s="21" t="s">
        <v>1599</v>
      </c>
    </row>
    <row r="1135" spans="1:2" ht="16.8" thickBot="1">
      <c r="A1135" s="20" t="s">
        <v>1144</v>
      </c>
      <c r="B1135" s="21" t="s">
        <v>1600</v>
      </c>
    </row>
    <row r="1136" spans="1:2" ht="16.8" thickBot="1">
      <c r="A1136" s="20" t="s">
        <v>1145</v>
      </c>
      <c r="B1136" s="21" t="s">
        <v>1601</v>
      </c>
    </row>
    <row r="1137" spans="1:2" ht="16.8" thickBot="1">
      <c r="A1137" s="20" t="s">
        <v>1146</v>
      </c>
      <c r="B1137" s="21" t="s">
        <v>1602</v>
      </c>
    </row>
    <row r="1138" spans="1:2" ht="16.8" thickBot="1">
      <c r="A1138" s="20" t="s">
        <v>1147</v>
      </c>
      <c r="B1138" s="21" t="s">
        <v>1485</v>
      </c>
    </row>
    <row r="1139" spans="1:2" ht="16.8" thickBot="1">
      <c r="A1139" s="20" t="s">
        <v>1148</v>
      </c>
      <c r="B1139" s="21" t="s">
        <v>1603</v>
      </c>
    </row>
    <row r="1140" spans="1:2" ht="16.8" thickBot="1">
      <c r="A1140" s="20" t="s">
        <v>1149</v>
      </c>
      <c r="B1140" s="21" t="s">
        <v>1604</v>
      </c>
    </row>
    <row r="1141" spans="1:2" ht="16.8" thickBot="1">
      <c r="A1141" s="20" t="s">
        <v>1150</v>
      </c>
      <c r="B1141" s="21" t="s">
        <v>1605</v>
      </c>
    </row>
    <row r="1142" spans="1:2" ht="16.8" thickBot="1">
      <c r="A1142" s="20" t="s">
        <v>1151</v>
      </c>
      <c r="B1142" s="21" t="s">
        <v>1254</v>
      </c>
    </row>
    <row r="1143" spans="1:2" ht="16.8" thickBot="1">
      <c r="A1143" s="20" t="s">
        <v>1152</v>
      </c>
      <c r="B1143" s="21" t="s">
        <v>1335</v>
      </c>
    </row>
    <row r="1144" spans="1:2" ht="16.8" thickBot="1">
      <c r="A1144" s="20" t="s">
        <v>1153</v>
      </c>
      <c r="B1144" s="21" t="s">
        <v>1606</v>
      </c>
    </row>
    <row r="1145" spans="1:2" ht="16.8" thickBot="1">
      <c r="A1145" s="20" t="s">
        <v>1154</v>
      </c>
      <c r="B1145" s="21" t="s">
        <v>1271</v>
      </c>
    </row>
    <row r="1146" spans="1:2" ht="16.8" thickBot="1">
      <c r="A1146" s="20" t="s">
        <v>1155</v>
      </c>
      <c r="B1146" s="21" t="s">
        <v>1607</v>
      </c>
    </row>
    <row r="1147" spans="1:2" ht="16.8" thickBot="1">
      <c r="A1147" s="20" t="s">
        <v>1156</v>
      </c>
      <c r="B1147" s="21" t="s">
        <v>1241</v>
      </c>
    </row>
    <row r="1148" spans="1:2" ht="16.8" thickBot="1">
      <c r="A1148" s="20" t="s">
        <v>1157</v>
      </c>
      <c r="B1148" s="21" t="s">
        <v>1317</v>
      </c>
    </row>
    <row r="1149" spans="1:2" ht="16.8" thickBot="1">
      <c r="A1149" s="20" t="s">
        <v>1158</v>
      </c>
      <c r="B1149" s="21" t="s">
        <v>1608</v>
      </c>
    </row>
    <row r="1150" spans="1:2" ht="16.8" thickBot="1">
      <c r="A1150" s="20" t="s">
        <v>1159</v>
      </c>
      <c r="B1150" s="21" t="s">
        <v>1225</v>
      </c>
    </row>
    <row r="1151" spans="1:2" ht="16.8" thickBot="1">
      <c r="A1151" s="20" t="s">
        <v>1160</v>
      </c>
      <c r="B1151" s="21" t="s">
        <v>1225</v>
      </c>
    </row>
    <row r="1152" spans="1:2" ht="16.8" thickBot="1">
      <c r="A1152" s="20" t="s">
        <v>1161</v>
      </c>
      <c r="B1152" s="21" t="s">
        <v>1225</v>
      </c>
    </row>
    <row r="1153" spans="1:2" ht="16.8" thickBot="1">
      <c r="A1153" s="20" t="s">
        <v>1162</v>
      </c>
      <c r="B1153" s="21" t="s">
        <v>1225</v>
      </c>
    </row>
    <row r="1154" spans="1:2" ht="16.8" thickBot="1">
      <c r="A1154" s="20" t="s">
        <v>1163</v>
      </c>
      <c r="B1154" s="21" t="s">
        <v>1225</v>
      </c>
    </row>
    <row r="1155" spans="1:2" ht="16.8" thickBot="1">
      <c r="A1155" s="20" t="s">
        <v>1164</v>
      </c>
      <c r="B1155" s="21" t="s">
        <v>1225</v>
      </c>
    </row>
    <row r="1156" spans="1:2" ht="16.8" thickBot="1">
      <c r="A1156" s="20" t="s">
        <v>1165</v>
      </c>
      <c r="B1156" s="21" t="s">
        <v>1225</v>
      </c>
    </row>
    <row r="1157" spans="1:2" ht="16.8" thickBot="1">
      <c r="A1157" s="20" t="s">
        <v>1166</v>
      </c>
      <c r="B1157" s="21" t="s">
        <v>1225</v>
      </c>
    </row>
    <row r="1158" spans="1:2" ht="16.8" thickBot="1">
      <c r="A1158" s="20" t="s">
        <v>1167</v>
      </c>
      <c r="B1158" s="21" t="s">
        <v>1225</v>
      </c>
    </row>
    <row r="1159" spans="1:2" ht="16.8" thickBot="1">
      <c r="A1159" s="20" t="s">
        <v>1168</v>
      </c>
      <c r="B1159" s="21" t="s">
        <v>1225</v>
      </c>
    </row>
    <row r="1160" spans="1:2" ht="16.8" thickBot="1">
      <c r="A1160" s="20" t="s">
        <v>1169</v>
      </c>
      <c r="B1160" s="21" t="s">
        <v>1225</v>
      </c>
    </row>
    <row r="1161" spans="1:2" ht="16.8" thickBot="1">
      <c r="A1161" s="20" t="s">
        <v>1170</v>
      </c>
      <c r="B1161" s="21" t="s">
        <v>1225</v>
      </c>
    </row>
    <row r="1162" spans="1:2" ht="16.8" thickBot="1">
      <c r="A1162" s="20" t="s">
        <v>1171</v>
      </c>
      <c r="B1162" s="21" t="s">
        <v>1225</v>
      </c>
    </row>
    <row r="1163" spans="1:2" ht="16.8" thickBot="1">
      <c r="A1163" s="20" t="s">
        <v>1172</v>
      </c>
      <c r="B1163" s="21" t="s">
        <v>1225</v>
      </c>
    </row>
    <row r="1164" spans="1:2" ht="16.8" thickBot="1">
      <c r="A1164" s="20" t="s">
        <v>1173</v>
      </c>
      <c r="B1164" s="21" t="s">
        <v>1225</v>
      </c>
    </row>
    <row r="1165" spans="1:2" ht="16.8" thickBot="1">
      <c r="A1165" s="20" t="s">
        <v>1174</v>
      </c>
      <c r="B1165" s="21" t="s">
        <v>1225</v>
      </c>
    </row>
    <row r="1166" spans="1:2" ht="16.8" thickBot="1">
      <c r="A1166" s="20" t="s">
        <v>1175</v>
      </c>
      <c r="B1166" s="21" t="s">
        <v>1225</v>
      </c>
    </row>
    <row r="1167" spans="1:2" ht="16.8" thickBot="1">
      <c r="A1167" s="20" t="s">
        <v>1176</v>
      </c>
      <c r="B1167" s="21" t="s">
        <v>1225</v>
      </c>
    </row>
    <row r="1168" spans="1:2" ht="16.8" thickBot="1">
      <c r="A1168" s="20" t="s">
        <v>1177</v>
      </c>
      <c r="B1168" s="21" t="s">
        <v>1225</v>
      </c>
    </row>
    <row r="1169" spans="1:2" ht="16.8" thickBot="1">
      <c r="A1169" s="20" t="s">
        <v>1178</v>
      </c>
      <c r="B1169" s="21" t="s">
        <v>1225</v>
      </c>
    </row>
    <row r="1170" spans="1:2" ht="16.8" thickBot="1">
      <c r="A1170" s="20" t="s">
        <v>1179</v>
      </c>
      <c r="B1170" s="21" t="s">
        <v>1225</v>
      </c>
    </row>
    <row r="1171" spans="1:2" ht="16.8" thickBot="1">
      <c r="A1171" s="20" t="s">
        <v>1180</v>
      </c>
      <c r="B1171" s="21" t="s">
        <v>1225</v>
      </c>
    </row>
    <row r="1172" spans="1:2" ht="16.8" thickBot="1">
      <c r="A1172" s="20" t="s">
        <v>1181</v>
      </c>
      <c r="B1172" s="21" t="s">
        <v>1225</v>
      </c>
    </row>
    <row r="1173" spans="1:2" ht="16.8" thickBot="1">
      <c r="A1173" s="20" t="s">
        <v>1182</v>
      </c>
      <c r="B1173" s="21" t="s">
        <v>1225</v>
      </c>
    </row>
    <row r="1174" spans="1:2" ht="16.8" thickBot="1">
      <c r="A1174" s="20" t="s">
        <v>1183</v>
      </c>
      <c r="B1174" s="21" t="s">
        <v>1225</v>
      </c>
    </row>
    <row r="1175" spans="1:2" ht="16.8" thickBot="1">
      <c r="A1175" s="20" t="s">
        <v>1184</v>
      </c>
      <c r="B1175" s="21" t="s">
        <v>1225</v>
      </c>
    </row>
    <row r="1176" spans="1:2" ht="16.8" thickBot="1">
      <c r="A1176" s="20" t="s">
        <v>1185</v>
      </c>
      <c r="B1176" s="21" t="s">
        <v>1225</v>
      </c>
    </row>
    <row r="1177" spans="1:2" ht="16.8" thickBot="1">
      <c r="A1177" s="20" t="s">
        <v>1186</v>
      </c>
      <c r="B1177" s="21" t="s">
        <v>1225</v>
      </c>
    </row>
    <row r="1178" spans="1:2" ht="16.8" thickBot="1">
      <c r="A1178" s="20" t="s">
        <v>1187</v>
      </c>
      <c r="B1178" s="21" t="s">
        <v>1225</v>
      </c>
    </row>
    <row r="1179" spans="1:2" ht="16.8" thickBot="1">
      <c r="A1179" s="20" t="s">
        <v>1188</v>
      </c>
      <c r="B1179" s="21" t="s">
        <v>1225</v>
      </c>
    </row>
    <row r="1180" spans="1:2" ht="16.8" thickBot="1">
      <c r="A1180" s="20" t="s">
        <v>1189</v>
      </c>
      <c r="B1180" s="21" t="s">
        <v>1225</v>
      </c>
    </row>
    <row r="1181" spans="1:2" ht="16.8" thickBot="1">
      <c r="A1181" s="20" t="s">
        <v>1190</v>
      </c>
      <c r="B1181" s="21" t="s">
        <v>1225</v>
      </c>
    </row>
    <row r="1182" spans="1:2" ht="16.8" thickBot="1">
      <c r="A1182" s="20" t="s">
        <v>1191</v>
      </c>
      <c r="B1182" s="21" t="s">
        <v>1225</v>
      </c>
    </row>
    <row r="1183" spans="1:2" ht="16.8" thickBot="1">
      <c r="A1183" s="20" t="s">
        <v>1192</v>
      </c>
      <c r="B1183" s="21" t="s">
        <v>1225</v>
      </c>
    </row>
    <row r="1184" spans="1:2" ht="16.8" thickBot="1">
      <c r="A1184" s="20" t="s">
        <v>1193</v>
      </c>
      <c r="B1184" s="21" t="s">
        <v>1225</v>
      </c>
    </row>
    <row r="1185" spans="1:2" ht="16.8" thickBot="1">
      <c r="A1185" s="20" t="s">
        <v>1194</v>
      </c>
      <c r="B1185" s="21" t="s">
        <v>1609</v>
      </c>
    </row>
    <row r="1186" spans="1:2" ht="16.8" thickBot="1">
      <c r="A1186" s="20" t="s">
        <v>1195</v>
      </c>
      <c r="B1186" s="21" t="s">
        <v>1610</v>
      </c>
    </row>
    <row r="1187" spans="1:2" ht="16.8" thickBot="1">
      <c r="A1187" s="20" t="s">
        <v>1196</v>
      </c>
      <c r="B1187" s="21" t="s">
        <v>1254</v>
      </c>
    </row>
    <row r="1188" spans="1:2" ht="16.8" thickBot="1">
      <c r="A1188" s="20" t="s">
        <v>1197</v>
      </c>
      <c r="B1188" s="21" t="s">
        <v>1550</v>
      </c>
    </row>
    <row r="1189" spans="1:2" ht="16.8" thickBot="1">
      <c r="A1189" s="20" t="s">
        <v>1198</v>
      </c>
      <c r="B1189" s="21" t="s">
        <v>1611</v>
      </c>
    </row>
    <row r="1190" spans="1:2" ht="16.8" thickBot="1">
      <c r="A1190" s="20" t="s">
        <v>1199</v>
      </c>
      <c r="B1190" s="21" t="s">
        <v>1298</v>
      </c>
    </row>
    <row r="1191" spans="1:2" ht="16.8" thickBot="1">
      <c r="A1191" s="20" t="s">
        <v>1200</v>
      </c>
      <c r="B1191" s="21" t="s">
        <v>1612</v>
      </c>
    </row>
    <row r="1192" spans="1:2" ht="16.8" thickBot="1">
      <c r="A1192" s="20" t="s">
        <v>1201</v>
      </c>
      <c r="B1192" s="21" t="s">
        <v>1250</v>
      </c>
    </row>
    <row r="1193" spans="1:2" ht="16.8" thickBot="1">
      <c r="A1193" s="20" t="s">
        <v>1202</v>
      </c>
      <c r="B1193" s="21" t="s">
        <v>1284</v>
      </c>
    </row>
    <row r="1194" spans="1:2" ht="16.8" thickBot="1">
      <c r="A1194" s="20" t="s">
        <v>1203</v>
      </c>
      <c r="B1194" s="21" t="s">
        <v>1364</v>
      </c>
    </row>
    <row r="1195" spans="1:2" ht="16.8" thickBot="1">
      <c r="A1195" s="20" t="s">
        <v>1204</v>
      </c>
      <c r="B1195" s="21" t="s">
        <v>1613</v>
      </c>
    </row>
    <row r="1196" spans="1:2" ht="16.8" thickBot="1">
      <c r="A1196" s="20" t="s">
        <v>1205</v>
      </c>
      <c r="B1196" s="21" t="s">
        <v>1225</v>
      </c>
    </row>
    <row r="1197" spans="1:2" ht="16.8" thickBot="1">
      <c r="A1197" s="20" t="s">
        <v>1206</v>
      </c>
      <c r="B1197" s="21" t="s">
        <v>1225</v>
      </c>
    </row>
    <row r="1198" spans="1:2" ht="16.8" thickBot="1">
      <c r="A1198" s="20" t="s">
        <v>1207</v>
      </c>
      <c r="B1198" s="21" t="s">
        <v>1225</v>
      </c>
    </row>
    <row r="1199" spans="1:2" ht="16.8" thickBot="1">
      <c r="A1199" s="20" t="s">
        <v>1208</v>
      </c>
      <c r="B1199" s="21" t="s">
        <v>1225</v>
      </c>
    </row>
    <row r="1200" spans="1:2" ht="16.8" thickBot="1">
      <c r="A1200" s="20" t="s">
        <v>1209</v>
      </c>
      <c r="B1200" s="21" t="s">
        <v>1225</v>
      </c>
    </row>
    <row r="1201" spans="1:2" ht="16.8" thickBot="1">
      <c r="A1201" s="20" t="s">
        <v>1210</v>
      </c>
      <c r="B1201" s="21" t="s">
        <v>1225</v>
      </c>
    </row>
    <row r="1202" spans="1:2" ht="16.8" thickBot="1">
      <c r="A1202" s="20" t="s">
        <v>1211</v>
      </c>
      <c r="B1202" s="21" t="s">
        <v>1225</v>
      </c>
    </row>
    <row r="1203" spans="1:2" ht="16.8" thickBot="1">
      <c r="A1203" s="20" t="s">
        <v>1212</v>
      </c>
      <c r="B1203" s="21" t="s">
        <v>1225</v>
      </c>
    </row>
    <row r="1204" spans="1:2" ht="16.8" thickBot="1">
      <c r="A1204" s="20" t="s">
        <v>1213</v>
      </c>
      <c r="B1204" s="21" t="s">
        <v>1225</v>
      </c>
    </row>
    <row r="1205" spans="1:2" ht="16.8" thickBot="1">
      <c r="A1205" s="20" t="s">
        <v>1214</v>
      </c>
      <c r="B1205" s="21" t="s">
        <v>1225</v>
      </c>
    </row>
    <row r="1206" spans="1:2" ht="16.8" thickBot="1">
      <c r="A1206" s="20" t="s">
        <v>1215</v>
      </c>
      <c r="B1206" s="21" t="s">
        <v>1225</v>
      </c>
    </row>
    <row r="1207" spans="1:2" ht="16.8" thickBot="1">
      <c r="A1207" s="20" t="s">
        <v>1216</v>
      </c>
      <c r="B1207" s="21" t="s">
        <v>1225</v>
      </c>
    </row>
    <row r="1208" spans="1:2" ht="16.8" thickBot="1">
      <c r="A1208" s="20" t="s">
        <v>1217</v>
      </c>
      <c r="B1208" s="21" t="s">
        <v>1225</v>
      </c>
    </row>
    <row r="1209" spans="1:2" ht="16.8" thickBot="1">
      <c r="A1209" s="20" t="s">
        <v>1218</v>
      </c>
      <c r="B1209" s="21" t="s">
        <v>1614</v>
      </c>
    </row>
    <row r="1210" spans="1:2" ht="16.8" thickBot="1">
      <c r="A1210" s="20" t="s">
        <v>1219</v>
      </c>
      <c r="B1210" s="21" t="s">
        <v>1533</v>
      </c>
    </row>
    <row r="1211" spans="1:2" ht="16.8" thickBot="1">
      <c r="A1211" s="20" t="s">
        <v>1220</v>
      </c>
      <c r="B1211" s="21" t="s">
        <v>1240</v>
      </c>
    </row>
    <row r="1212" spans="1:2" ht="16.8" thickBot="1">
      <c r="A1212" s="20" t="s">
        <v>1221</v>
      </c>
      <c r="B1212" s="21" t="s">
        <v>1550</v>
      </c>
    </row>
    <row r="1213" spans="1:2" ht="16.8" thickBot="1">
      <c r="A1213" s="20" t="s">
        <v>1222</v>
      </c>
      <c r="B1213" s="21" t="s">
        <v>1326</v>
      </c>
    </row>
    <row r="1214" spans="1:2" ht="16.8" thickBot="1">
      <c r="A1214" s="20" t="s">
        <v>1223</v>
      </c>
      <c r="B1214" s="21" t="s">
        <v>1250</v>
      </c>
    </row>
    <row r="1215" spans="1:2" ht="16.8" thickBot="1">
      <c r="A1215" s="20" t="s">
        <v>1224</v>
      </c>
      <c r="B1215" s="21" t="s">
        <v>1615</v>
      </c>
    </row>
    <row r="1216" spans="1:2" ht="16.8" thickBot="1">
      <c r="A1216" s="20" t="s">
        <v>1616</v>
      </c>
      <c r="B1216" s="21" t="s">
        <v>1483</v>
      </c>
    </row>
    <row r="1217" spans="1:2" ht="16.8" thickBot="1">
      <c r="A1217" s="20" t="s">
        <v>1617</v>
      </c>
      <c r="B1217" s="21" t="s">
        <v>1618</v>
      </c>
    </row>
    <row r="1218" spans="1:2" ht="16.8" thickBot="1">
      <c r="A1218" s="20" t="s">
        <v>1619</v>
      </c>
      <c r="B1218" s="21" t="s">
        <v>1620</v>
      </c>
    </row>
    <row r="1219" spans="1:2" ht="16.8" thickBot="1">
      <c r="A1219" s="20" t="s">
        <v>1621</v>
      </c>
      <c r="B1219" s="21" t="s">
        <v>1622</v>
      </c>
    </row>
    <row r="1220" spans="1:2" ht="16.8" thickBot="1">
      <c r="A1220" s="20" t="s">
        <v>1623</v>
      </c>
      <c r="B1220" s="21" t="s">
        <v>1624</v>
      </c>
    </row>
    <row r="1221" spans="1:2" ht="16.8" thickBot="1">
      <c r="A1221" s="20" t="s">
        <v>1625</v>
      </c>
      <c r="B1221" s="21" t="s">
        <v>1577</v>
      </c>
    </row>
    <row r="1222" spans="1:2" ht="16.8" thickBot="1">
      <c r="A1222" s="20" t="s">
        <v>1626</v>
      </c>
      <c r="B1222" s="21" t="s">
        <v>1577</v>
      </c>
    </row>
    <row r="1223" spans="1:2" ht="16.8" thickBot="1">
      <c r="A1223" s="20" t="s">
        <v>1627</v>
      </c>
      <c r="B1223" s="21" t="s">
        <v>1318</v>
      </c>
    </row>
    <row r="1224" spans="1:2" ht="16.8" thickBot="1">
      <c r="A1224" s="20" t="s">
        <v>1628</v>
      </c>
      <c r="B1224" s="21" t="s">
        <v>1250</v>
      </c>
    </row>
    <row r="1225" spans="1:2" ht="16.8" thickBot="1">
      <c r="A1225" s="20" t="s">
        <v>1629</v>
      </c>
      <c r="B1225" s="21" t="s">
        <v>1630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5CE8D-E5E2-4AB5-9572-17C724C29347}">
  <dimension ref="A1:P1147"/>
  <sheetViews>
    <sheetView workbookViewId="0">
      <selection activeCell="E7" sqref="E7"/>
    </sheetView>
  </sheetViews>
  <sheetFormatPr defaultRowHeight="16.2"/>
  <cols>
    <col min="1" max="2" width="19.5546875" style="24" customWidth="1"/>
    <col min="3" max="3" width="8.88671875" style="23"/>
    <col min="4" max="4" width="13.21875" style="23" customWidth="1"/>
    <col min="5" max="5" width="18.5546875" customWidth="1"/>
    <col min="6" max="6" width="12.88671875" customWidth="1"/>
    <col min="8" max="8" width="9" bestFit="1" customWidth="1"/>
    <col min="9" max="9" width="12.109375" bestFit="1" customWidth="1"/>
    <col min="10" max="10" width="14.109375" bestFit="1" customWidth="1"/>
    <col min="11" max="11" width="12.77734375" bestFit="1" customWidth="1"/>
    <col min="12" max="12" width="13.77734375" bestFit="1" customWidth="1"/>
    <col min="13" max="14" width="14" bestFit="1" customWidth="1"/>
    <col min="15" max="15" width="14" customWidth="1"/>
    <col min="16" max="16" width="14.21875" bestFit="1" customWidth="1"/>
  </cols>
  <sheetData>
    <row r="1" spans="1:16" ht="16.8" thickBot="1">
      <c r="A1" s="18" t="s">
        <v>0</v>
      </c>
      <c r="B1" s="18" t="s">
        <v>1</v>
      </c>
      <c r="C1" s="19" t="s">
        <v>2</v>
      </c>
      <c r="D1" s="19" t="s">
        <v>3</v>
      </c>
      <c r="E1" s="1" t="s">
        <v>4</v>
      </c>
      <c r="F1" s="1" t="s">
        <v>5</v>
      </c>
    </row>
    <row r="2" spans="1:16" ht="16.8" thickBot="1">
      <c r="A2" s="20" t="s">
        <v>6</v>
      </c>
      <c r="B2" s="21" t="s">
        <v>1631</v>
      </c>
      <c r="C2" s="22">
        <v>2017</v>
      </c>
      <c r="D2" s="22">
        <v>9</v>
      </c>
      <c r="E2" s="3">
        <f>SUMPRODUCT((MONTH($A$2:$A$3000)=D2)*(YEAR($A$2:$A$3000)=C2)*($B$2:$B$3000))</f>
        <v>-6371</v>
      </c>
      <c r="F2" s="2">
        <f t="shared" ref="F2:F66" si="0">IF(E2&gt;0,1,0)</f>
        <v>0</v>
      </c>
      <c r="H2" s="4" t="s">
        <v>7</v>
      </c>
      <c r="I2" s="4">
        <v>2017</v>
      </c>
      <c r="J2" s="4">
        <v>2018</v>
      </c>
      <c r="K2" s="4">
        <v>2019</v>
      </c>
      <c r="L2" s="4">
        <v>2020</v>
      </c>
      <c r="M2" s="4">
        <v>2021</v>
      </c>
      <c r="N2" s="4">
        <v>2022</v>
      </c>
      <c r="O2" s="4">
        <v>2023</v>
      </c>
      <c r="P2" s="4" t="s">
        <v>8</v>
      </c>
    </row>
    <row r="3" spans="1:16" ht="16.8" thickBot="1">
      <c r="A3" s="20" t="s">
        <v>9</v>
      </c>
      <c r="B3" s="21" t="s">
        <v>1632</v>
      </c>
      <c r="C3" s="22">
        <v>2017</v>
      </c>
      <c r="D3" s="22">
        <v>10</v>
      </c>
      <c r="E3" s="3">
        <f t="shared" ref="E3:E66" si="1">SUMPRODUCT((MONTH($A$2:$A$3000)=D3)*(YEAR($A$2:$A$3000)=C3)*($B$2:$B$3000))</f>
        <v>3136</v>
      </c>
      <c r="F3" s="2">
        <f t="shared" si="0"/>
        <v>1</v>
      </c>
      <c r="H3" s="4">
        <v>1</v>
      </c>
      <c r="I3" s="5"/>
      <c r="J3" s="5">
        <f>E6</f>
        <v>4833</v>
      </c>
      <c r="K3" s="5">
        <f>E18</f>
        <v>7531</v>
      </c>
      <c r="L3" s="5">
        <f>E30</f>
        <v>-804</v>
      </c>
      <c r="M3" s="5">
        <f>E42</f>
        <v>-19857</v>
      </c>
      <c r="N3" s="5">
        <f>E54</f>
        <v>-1970</v>
      </c>
      <c r="O3" s="5">
        <f>E67</f>
        <v>0</v>
      </c>
      <c r="P3" s="5">
        <f>SUM(I3:N3)</f>
        <v>-10267</v>
      </c>
    </row>
    <row r="4" spans="1:16" ht="16.8" thickBot="1">
      <c r="A4" s="20" t="s">
        <v>10</v>
      </c>
      <c r="B4" s="21" t="s">
        <v>1633</v>
      </c>
      <c r="C4" s="22">
        <v>2017</v>
      </c>
      <c r="D4" s="22">
        <v>11</v>
      </c>
      <c r="E4" s="3">
        <f t="shared" si="1"/>
        <v>4725</v>
      </c>
      <c r="F4" s="2">
        <f t="shared" si="0"/>
        <v>1</v>
      </c>
      <c r="H4" s="4">
        <v>2</v>
      </c>
      <c r="I4" s="5"/>
      <c r="J4" s="5">
        <f t="shared" ref="J4:J14" si="2">E7</f>
        <v>-5338</v>
      </c>
      <c r="K4" s="5">
        <f t="shared" ref="K4:K14" si="3">E19</f>
        <v>3848</v>
      </c>
      <c r="L4" s="5">
        <f t="shared" ref="L4:L14" si="4">E31</f>
        <v>6422</v>
      </c>
      <c r="M4" s="5">
        <f t="shared" ref="M4:M14" si="5">E43</f>
        <v>23547</v>
      </c>
      <c r="N4" s="5">
        <f t="shared" ref="N4:N14" si="6">E55</f>
        <v>-350</v>
      </c>
      <c r="O4" s="5">
        <f t="shared" ref="O4:O14" si="7">E68</f>
        <v>0</v>
      </c>
      <c r="P4" s="5">
        <f t="shared" ref="P4:P15" si="8">SUM(I4:N4)</f>
        <v>28129</v>
      </c>
    </row>
    <row r="5" spans="1:16" ht="16.8" thickBot="1">
      <c r="A5" s="20" t="s">
        <v>11</v>
      </c>
      <c r="B5" s="21" t="s">
        <v>1634</v>
      </c>
      <c r="C5" s="22">
        <v>2017</v>
      </c>
      <c r="D5" s="22">
        <v>12</v>
      </c>
      <c r="E5" s="3">
        <f t="shared" si="1"/>
        <v>2182</v>
      </c>
      <c r="F5" s="2">
        <f t="shared" si="0"/>
        <v>1</v>
      </c>
      <c r="H5" s="4">
        <v>3</v>
      </c>
      <c r="I5" s="5"/>
      <c r="J5" s="5">
        <f t="shared" si="2"/>
        <v>1611</v>
      </c>
      <c r="K5" s="5">
        <f t="shared" si="3"/>
        <v>8333</v>
      </c>
      <c r="L5" s="5">
        <f t="shared" si="4"/>
        <v>-9126</v>
      </c>
      <c r="M5" s="5">
        <f t="shared" si="5"/>
        <v>5616</v>
      </c>
      <c r="N5" s="5">
        <f t="shared" si="6"/>
        <v>-8615</v>
      </c>
      <c r="O5" s="5">
        <f t="shared" si="7"/>
        <v>0</v>
      </c>
      <c r="P5" s="5">
        <f t="shared" si="8"/>
        <v>-2181</v>
      </c>
    </row>
    <row r="6" spans="1:16" ht="16.8" thickBot="1">
      <c r="A6" s="20" t="s">
        <v>12</v>
      </c>
      <c r="B6" s="21" t="s">
        <v>1635</v>
      </c>
      <c r="C6" s="22">
        <v>2018</v>
      </c>
      <c r="D6" s="22">
        <v>1</v>
      </c>
      <c r="E6" s="3">
        <f t="shared" si="1"/>
        <v>4833</v>
      </c>
      <c r="F6" s="2">
        <f t="shared" si="0"/>
        <v>1</v>
      </c>
      <c r="H6" s="4">
        <v>4</v>
      </c>
      <c r="I6" s="5"/>
      <c r="J6" s="5">
        <f t="shared" si="2"/>
        <v>1861</v>
      </c>
      <c r="K6" s="5">
        <f t="shared" si="3"/>
        <v>7718</v>
      </c>
      <c r="L6" s="5">
        <f t="shared" si="4"/>
        <v>3920</v>
      </c>
      <c r="M6" s="5">
        <f t="shared" si="5"/>
        <v>6606</v>
      </c>
      <c r="N6" s="5">
        <f t="shared" si="6"/>
        <v>-6340</v>
      </c>
      <c r="O6" s="5">
        <f t="shared" si="7"/>
        <v>0</v>
      </c>
      <c r="P6" s="5">
        <f t="shared" si="8"/>
        <v>13765</v>
      </c>
    </row>
    <row r="7" spans="1:16" ht="16.8" thickBot="1">
      <c r="A7" s="20" t="s">
        <v>13</v>
      </c>
      <c r="B7" s="21" t="s">
        <v>1636</v>
      </c>
      <c r="C7" s="22">
        <v>2018</v>
      </c>
      <c r="D7" s="22">
        <v>2</v>
      </c>
      <c r="E7" s="3">
        <f t="shared" si="1"/>
        <v>-5338</v>
      </c>
      <c r="F7" s="2">
        <f t="shared" si="0"/>
        <v>0</v>
      </c>
      <c r="H7" s="4">
        <v>5</v>
      </c>
      <c r="I7" s="5"/>
      <c r="J7" s="5">
        <f t="shared" si="2"/>
        <v>5425</v>
      </c>
      <c r="K7" s="5">
        <f t="shared" si="3"/>
        <v>2268</v>
      </c>
      <c r="L7" s="5">
        <f t="shared" si="4"/>
        <v>5687</v>
      </c>
      <c r="M7" s="5">
        <f t="shared" si="5"/>
        <v>-9352</v>
      </c>
      <c r="N7" s="5">
        <f t="shared" si="6"/>
        <v>-2100</v>
      </c>
      <c r="O7" s="5">
        <f t="shared" si="7"/>
        <v>0</v>
      </c>
      <c r="P7" s="5">
        <f t="shared" si="8"/>
        <v>1928</v>
      </c>
    </row>
    <row r="8" spans="1:16" ht="16.8" thickBot="1">
      <c r="A8" s="20" t="s">
        <v>14</v>
      </c>
      <c r="B8" s="21" t="s">
        <v>1637</v>
      </c>
      <c r="C8" s="22">
        <v>2018</v>
      </c>
      <c r="D8" s="22">
        <v>3</v>
      </c>
      <c r="E8" s="3">
        <f t="shared" si="1"/>
        <v>1611</v>
      </c>
      <c r="F8" s="2">
        <f t="shared" si="0"/>
        <v>1</v>
      </c>
      <c r="H8" s="4">
        <v>6</v>
      </c>
      <c r="I8" s="5"/>
      <c r="J8" s="5">
        <f t="shared" si="2"/>
        <v>-4626</v>
      </c>
      <c r="K8" s="5">
        <f t="shared" si="3"/>
        <v>12580</v>
      </c>
      <c r="L8" s="5">
        <f t="shared" si="4"/>
        <v>950</v>
      </c>
      <c r="M8" s="5">
        <f t="shared" si="5"/>
        <v>-301</v>
      </c>
      <c r="N8" s="5">
        <f t="shared" si="6"/>
        <v>0</v>
      </c>
      <c r="O8" s="5">
        <f t="shared" si="7"/>
        <v>0</v>
      </c>
      <c r="P8" s="5">
        <f t="shared" si="8"/>
        <v>8603</v>
      </c>
    </row>
    <row r="9" spans="1:16" ht="16.8" thickBot="1">
      <c r="A9" s="20" t="s">
        <v>15</v>
      </c>
      <c r="B9" s="21" t="s">
        <v>1638</v>
      </c>
      <c r="C9" s="22">
        <v>2018</v>
      </c>
      <c r="D9" s="22">
        <v>4</v>
      </c>
      <c r="E9" s="3">
        <f t="shared" si="1"/>
        <v>1861</v>
      </c>
      <c r="F9" s="2">
        <f t="shared" si="0"/>
        <v>1</v>
      </c>
      <c r="H9" s="4">
        <v>7</v>
      </c>
      <c r="I9" s="5"/>
      <c r="J9" s="5">
        <f t="shared" si="2"/>
        <v>9531</v>
      </c>
      <c r="K9" s="5">
        <f t="shared" si="3"/>
        <v>8978</v>
      </c>
      <c r="L9" s="5">
        <f t="shared" si="4"/>
        <v>101</v>
      </c>
      <c r="M9" s="5">
        <f t="shared" si="5"/>
        <v>12024</v>
      </c>
      <c r="N9" s="5">
        <f t="shared" si="6"/>
        <v>0</v>
      </c>
      <c r="O9" s="5">
        <f t="shared" si="7"/>
        <v>0</v>
      </c>
      <c r="P9" s="5">
        <f t="shared" si="8"/>
        <v>30634</v>
      </c>
    </row>
    <row r="10" spans="1:16" ht="16.8" thickBot="1">
      <c r="A10" s="20" t="s">
        <v>16</v>
      </c>
      <c r="B10" s="21" t="s">
        <v>1639</v>
      </c>
      <c r="C10" s="22">
        <v>2018</v>
      </c>
      <c r="D10" s="22">
        <v>5</v>
      </c>
      <c r="E10" s="3">
        <f t="shared" si="1"/>
        <v>5425</v>
      </c>
      <c r="F10" s="2">
        <f t="shared" si="0"/>
        <v>1</v>
      </c>
      <c r="H10" s="4">
        <v>8</v>
      </c>
      <c r="I10" s="5"/>
      <c r="J10" s="5">
        <f t="shared" si="2"/>
        <v>9271</v>
      </c>
      <c r="K10" s="5">
        <f t="shared" si="3"/>
        <v>-8668</v>
      </c>
      <c r="L10" s="5">
        <f t="shared" si="4"/>
        <v>6593</v>
      </c>
      <c r="M10" s="5">
        <f t="shared" si="5"/>
        <v>11397</v>
      </c>
      <c r="N10" s="5">
        <f t="shared" si="6"/>
        <v>0</v>
      </c>
      <c r="O10" s="5">
        <f t="shared" si="7"/>
        <v>0</v>
      </c>
      <c r="P10" s="5">
        <f t="shared" si="8"/>
        <v>18593</v>
      </c>
    </row>
    <row r="11" spans="1:16" ht="16.8" thickBot="1">
      <c r="A11" s="20" t="s">
        <v>17</v>
      </c>
      <c r="B11" s="21" t="s">
        <v>1364</v>
      </c>
      <c r="C11" s="22">
        <v>2018</v>
      </c>
      <c r="D11" s="22">
        <v>6</v>
      </c>
      <c r="E11" s="3">
        <f t="shared" si="1"/>
        <v>-4626</v>
      </c>
      <c r="F11" s="2">
        <f t="shared" si="0"/>
        <v>0</v>
      </c>
      <c r="H11" s="4">
        <v>9</v>
      </c>
      <c r="I11" s="5">
        <f>E2</f>
        <v>-6371</v>
      </c>
      <c r="J11" s="5">
        <f t="shared" si="2"/>
        <v>-5411</v>
      </c>
      <c r="K11" s="5">
        <f t="shared" si="3"/>
        <v>2179</v>
      </c>
      <c r="L11" s="5">
        <f t="shared" si="4"/>
        <v>-2499</v>
      </c>
      <c r="M11" s="5">
        <f t="shared" si="5"/>
        <v>3527</v>
      </c>
      <c r="N11" s="5">
        <f t="shared" si="6"/>
        <v>0</v>
      </c>
      <c r="O11" s="5">
        <f t="shared" si="7"/>
        <v>0</v>
      </c>
      <c r="P11" s="5">
        <f t="shared" si="8"/>
        <v>-8575</v>
      </c>
    </row>
    <row r="12" spans="1:16" ht="16.8" thickBot="1">
      <c r="A12" s="20" t="s">
        <v>18</v>
      </c>
      <c r="B12" s="21" t="s">
        <v>1510</v>
      </c>
      <c r="C12" s="22">
        <v>2018</v>
      </c>
      <c r="D12" s="22">
        <v>7</v>
      </c>
      <c r="E12" s="3">
        <f t="shared" si="1"/>
        <v>9531</v>
      </c>
      <c r="F12" s="2">
        <f t="shared" si="0"/>
        <v>1</v>
      </c>
      <c r="H12" s="4">
        <v>10</v>
      </c>
      <c r="I12" s="5">
        <f t="shared" ref="I12:I14" si="9">E3</f>
        <v>3136</v>
      </c>
      <c r="J12" s="5">
        <f t="shared" si="2"/>
        <v>-8683</v>
      </c>
      <c r="K12" s="5">
        <f t="shared" si="3"/>
        <v>2259</v>
      </c>
      <c r="L12" s="5">
        <f t="shared" si="4"/>
        <v>2934</v>
      </c>
      <c r="M12" s="5">
        <f t="shared" si="5"/>
        <v>11813</v>
      </c>
      <c r="N12" s="5">
        <f t="shared" si="6"/>
        <v>0</v>
      </c>
      <c r="O12" s="5">
        <f t="shared" si="7"/>
        <v>0</v>
      </c>
      <c r="P12" s="5">
        <f t="shared" si="8"/>
        <v>11459</v>
      </c>
    </row>
    <row r="13" spans="1:16" ht="16.8" thickBot="1">
      <c r="A13" s="20" t="s">
        <v>19</v>
      </c>
      <c r="B13" s="21" t="s">
        <v>1277</v>
      </c>
      <c r="C13" s="22">
        <v>2018</v>
      </c>
      <c r="D13" s="22">
        <v>8</v>
      </c>
      <c r="E13" s="3">
        <f t="shared" si="1"/>
        <v>9271</v>
      </c>
      <c r="F13" s="2">
        <f t="shared" si="0"/>
        <v>1</v>
      </c>
      <c r="H13" s="4">
        <v>11</v>
      </c>
      <c r="I13" s="5">
        <f t="shared" si="9"/>
        <v>4725</v>
      </c>
      <c r="J13" s="5">
        <f t="shared" si="2"/>
        <v>-2425</v>
      </c>
      <c r="K13" s="5">
        <f t="shared" si="3"/>
        <v>3449</v>
      </c>
      <c r="L13" s="5">
        <f t="shared" si="4"/>
        <v>11575</v>
      </c>
      <c r="M13" s="5">
        <f t="shared" si="5"/>
        <v>-3050</v>
      </c>
      <c r="N13" s="5">
        <f t="shared" si="6"/>
        <v>0</v>
      </c>
      <c r="O13" s="5">
        <f t="shared" si="7"/>
        <v>0</v>
      </c>
      <c r="P13" s="5">
        <f t="shared" si="8"/>
        <v>14274</v>
      </c>
    </row>
    <row r="14" spans="1:16" ht="16.8" thickBot="1">
      <c r="A14" s="20" t="s">
        <v>20</v>
      </c>
      <c r="B14" s="21" t="s">
        <v>1640</v>
      </c>
      <c r="C14" s="22">
        <v>2018</v>
      </c>
      <c r="D14" s="22">
        <v>9</v>
      </c>
      <c r="E14" s="3">
        <f t="shared" si="1"/>
        <v>-5411</v>
      </c>
      <c r="F14" s="2">
        <f t="shared" si="0"/>
        <v>0</v>
      </c>
      <c r="H14" s="4">
        <v>12</v>
      </c>
      <c r="I14" s="5">
        <f t="shared" si="9"/>
        <v>2182</v>
      </c>
      <c r="J14" s="5">
        <f t="shared" si="2"/>
        <v>2848</v>
      </c>
      <c r="K14" s="5">
        <f t="shared" si="3"/>
        <v>4408</v>
      </c>
      <c r="L14" s="5">
        <f t="shared" si="4"/>
        <v>2667</v>
      </c>
      <c r="M14" s="5">
        <f t="shared" si="5"/>
        <v>10925</v>
      </c>
      <c r="N14" s="5">
        <f t="shared" si="6"/>
        <v>0</v>
      </c>
      <c r="O14" s="5">
        <f t="shared" si="7"/>
        <v>0</v>
      </c>
      <c r="P14" s="5">
        <f t="shared" si="8"/>
        <v>23030</v>
      </c>
    </row>
    <row r="15" spans="1:16" ht="16.8" thickBot="1">
      <c r="A15" s="20" t="s">
        <v>21</v>
      </c>
      <c r="B15" s="21" t="s">
        <v>1641</v>
      </c>
      <c r="C15" s="22">
        <v>2018</v>
      </c>
      <c r="D15" s="22">
        <v>10</v>
      </c>
      <c r="E15" s="3">
        <f t="shared" si="1"/>
        <v>-8683</v>
      </c>
      <c r="F15" s="2">
        <f t="shared" si="0"/>
        <v>0</v>
      </c>
      <c r="H15" s="6" t="s">
        <v>8</v>
      </c>
      <c r="I15" s="5">
        <f>SUM(I3:I14)</f>
        <v>3672</v>
      </c>
      <c r="J15" s="5">
        <f t="shared" ref="J15:O15" si="10">SUM(J3:J14)</f>
        <v>8897</v>
      </c>
      <c r="K15" s="5">
        <f t="shared" si="10"/>
        <v>54883</v>
      </c>
      <c r="L15" s="5">
        <f t="shared" si="10"/>
        <v>28420</v>
      </c>
      <c r="M15" s="5">
        <f t="shared" si="10"/>
        <v>52895</v>
      </c>
      <c r="N15" s="5">
        <f t="shared" si="10"/>
        <v>-19375</v>
      </c>
      <c r="O15" s="5">
        <f t="shared" si="10"/>
        <v>0</v>
      </c>
      <c r="P15" s="5">
        <f t="shared" si="8"/>
        <v>129392</v>
      </c>
    </row>
    <row r="16" spans="1:16" ht="16.8" thickBot="1">
      <c r="A16" s="20" t="s">
        <v>22</v>
      </c>
      <c r="B16" s="21" t="s">
        <v>1440</v>
      </c>
      <c r="C16" s="22">
        <v>2018</v>
      </c>
      <c r="D16" s="22">
        <v>11</v>
      </c>
      <c r="E16" s="3">
        <f t="shared" si="1"/>
        <v>-2425</v>
      </c>
      <c r="F16" s="2">
        <f t="shared" si="0"/>
        <v>0</v>
      </c>
    </row>
    <row r="17" spans="1:6" ht="16.8" thickBot="1">
      <c r="A17" s="20" t="s">
        <v>23</v>
      </c>
      <c r="B17" s="21" t="s">
        <v>1249</v>
      </c>
      <c r="C17" s="22">
        <v>2018</v>
      </c>
      <c r="D17" s="22">
        <v>12</v>
      </c>
      <c r="E17" s="3">
        <f t="shared" si="1"/>
        <v>2848</v>
      </c>
      <c r="F17" s="2">
        <f t="shared" si="0"/>
        <v>1</v>
      </c>
    </row>
    <row r="18" spans="1:6" ht="16.8" thickBot="1">
      <c r="A18" s="20" t="s">
        <v>24</v>
      </c>
      <c r="B18" s="21" t="s">
        <v>1425</v>
      </c>
      <c r="C18" s="22">
        <v>2019</v>
      </c>
      <c r="D18" s="22">
        <v>1</v>
      </c>
      <c r="E18" s="3">
        <f t="shared" si="1"/>
        <v>7531</v>
      </c>
      <c r="F18" s="2">
        <f t="shared" si="0"/>
        <v>1</v>
      </c>
    </row>
    <row r="19" spans="1:6" ht="16.8" thickBot="1">
      <c r="A19" s="20" t="s">
        <v>25</v>
      </c>
      <c r="B19" s="21" t="s">
        <v>1350</v>
      </c>
      <c r="C19" s="22">
        <v>2019</v>
      </c>
      <c r="D19" s="22">
        <v>2</v>
      </c>
      <c r="E19" s="3">
        <f t="shared" si="1"/>
        <v>3848</v>
      </c>
      <c r="F19" s="2">
        <f t="shared" si="0"/>
        <v>1</v>
      </c>
    </row>
    <row r="20" spans="1:6" ht="16.8" thickBot="1">
      <c r="A20" s="20" t="s">
        <v>26</v>
      </c>
      <c r="B20" s="21" t="s">
        <v>1355</v>
      </c>
      <c r="C20" s="22">
        <v>2019</v>
      </c>
      <c r="D20" s="22">
        <v>3</v>
      </c>
      <c r="E20" s="3">
        <f t="shared" si="1"/>
        <v>8333</v>
      </c>
      <c r="F20" s="2">
        <f t="shared" si="0"/>
        <v>1</v>
      </c>
    </row>
    <row r="21" spans="1:6" ht="16.8" thickBot="1">
      <c r="A21" s="20" t="s">
        <v>27</v>
      </c>
      <c r="B21" s="21" t="s">
        <v>1364</v>
      </c>
      <c r="C21" s="22">
        <v>2019</v>
      </c>
      <c r="D21" s="22">
        <v>4</v>
      </c>
      <c r="E21" s="3">
        <f t="shared" si="1"/>
        <v>7718</v>
      </c>
      <c r="F21" s="2">
        <f t="shared" si="0"/>
        <v>1</v>
      </c>
    </row>
    <row r="22" spans="1:6" ht="16.8" thickBot="1">
      <c r="A22" s="20" t="s">
        <v>28</v>
      </c>
      <c r="B22" s="21" t="s">
        <v>1273</v>
      </c>
      <c r="C22" s="22">
        <v>2019</v>
      </c>
      <c r="D22" s="22">
        <v>5</v>
      </c>
      <c r="E22" s="3">
        <f t="shared" si="1"/>
        <v>2268</v>
      </c>
      <c r="F22" s="2">
        <f t="shared" si="0"/>
        <v>1</v>
      </c>
    </row>
    <row r="23" spans="1:6" ht="16.8" thickBot="1">
      <c r="A23" s="20" t="s">
        <v>29</v>
      </c>
      <c r="B23" s="21" t="s">
        <v>1276</v>
      </c>
      <c r="C23" s="22">
        <v>2019</v>
      </c>
      <c r="D23" s="22">
        <v>6</v>
      </c>
      <c r="E23" s="3">
        <f t="shared" si="1"/>
        <v>12580</v>
      </c>
      <c r="F23" s="2">
        <f t="shared" si="0"/>
        <v>1</v>
      </c>
    </row>
    <row r="24" spans="1:6" ht="16.8" thickBot="1">
      <c r="A24" s="20" t="s">
        <v>30</v>
      </c>
      <c r="B24" s="21" t="s">
        <v>1551</v>
      </c>
      <c r="C24" s="22">
        <v>2019</v>
      </c>
      <c r="D24" s="22">
        <v>7</v>
      </c>
      <c r="E24" s="3">
        <f t="shared" si="1"/>
        <v>8978</v>
      </c>
      <c r="F24" s="2">
        <f t="shared" si="0"/>
        <v>1</v>
      </c>
    </row>
    <row r="25" spans="1:6" ht="16.8" thickBot="1">
      <c r="A25" s="20" t="s">
        <v>31</v>
      </c>
      <c r="B25" s="21" t="s">
        <v>1364</v>
      </c>
      <c r="C25" s="22">
        <v>2019</v>
      </c>
      <c r="D25" s="22">
        <v>8</v>
      </c>
      <c r="E25" s="3">
        <f t="shared" si="1"/>
        <v>-8668</v>
      </c>
      <c r="F25" s="2">
        <f t="shared" si="0"/>
        <v>0</v>
      </c>
    </row>
    <row r="26" spans="1:6" ht="16.8" thickBot="1">
      <c r="A26" s="20" t="s">
        <v>32</v>
      </c>
      <c r="B26" s="21" t="s">
        <v>1433</v>
      </c>
      <c r="C26" s="22">
        <v>2019</v>
      </c>
      <c r="D26" s="22">
        <v>9</v>
      </c>
      <c r="E26" s="3">
        <f t="shared" si="1"/>
        <v>2179</v>
      </c>
      <c r="F26" s="2">
        <f t="shared" si="0"/>
        <v>1</v>
      </c>
    </row>
    <row r="27" spans="1:6" ht="16.8" thickBot="1">
      <c r="A27" s="20" t="s">
        <v>33</v>
      </c>
      <c r="B27" s="21" t="s">
        <v>1642</v>
      </c>
      <c r="C27" s="22">
        <v>2019</v>
      </c>
      <c r="D27" s="22">
        <v>10</v>
      </c>
      <c r="E27" s="3">
        <f t="shared" si="1"/>
        <v>2259</v>
      </c>
      <c r="F27" s="2">
        <f t="shared" si="0"/>
        <v>1</v>
      </c>
    </row>
    <row r="28" spans="1:6" ht="16.8" thickBot="1">
      <c r="A28" s="20" t="s">
        <v>34</v>
      </c>
      <c r="B28" s="21" t="s">
        <v>1643</v>
      </c>
      <c r="C28" s="22">
        <v>2019</v>
      </c>
      <c r="D28" s="22">
        <v>11</v>
      </c>
      <c r="E28" s="3">
        <f t="shared" si="1"/>
        <v>3449</v>
      </c>
      <c r="F28" s="2">
        <f t="shared" si="0"/>
        <v>1</v>
      </c>
    </row>
    <row r="29" spans="1:6" ht="16.8" thickBot="1">
      <c r="A29" s="20" t="s">
        <v>35</v>
      </c>
      <c r="B29" s="21" t="s">
        <v>1374</v>
      </c>
      <c r="C29" s="22">
        <v>2019</v>
      </c>
      <c r="D29" s="22">
        <v>12</v>
      </c>
      <c r="E29" s="3">
        <f t="shared" si="1"/>
        <v>4408</v>
      </c>
      <c r="F29" s="2">
        <f t="shared" si="0"/>
        <v>1</v>
      </c>
    </row>
    <row r="30" spans="1:6" ht="16.8" thickBot="1">
      <c r="A30" s="20" t="s">
        <v>36</v>
      </c>
      <c r="B30" s="21" t="s">
        <v>1294</v>
      </c>
      <c r="C30" s="22">
        <v>2020</v>
      </c>
      <c r="D30" s="22">
        <v>1</v>
      </c>
      <c r="E30" s="3">
        <f t="shared" si="1"/>
        <v>-804</v>
      </c>
      <c r="F30" s="2">
        <f t="shared" si="0"/>
        <v>0</v>
      </c>
    </row>
    <row r="31" spans="1:6" ht="16.8" thickBot="1">
      <c r="A31" s="20" t="s">
        <v>37</v>
      </c>
      <c r="B31" s="21" t="s">
        <v>1261</v>
      </c>
      <c r="C31" s="22">
        <v>2020</v>
      </c>
      <c r="D31" s="22">
        <v>2</v>
      </c>
      <c r="E31" s="3">
        <f t="shared" si="1"/>
        <v>6422</v>
      </c>
      <c r="F31" s="2">
        <f t="shared" si="0"/>
        <v>1</v>
      </c>
    </row>
    <row r="32" spans="1:6" ht="16.8" thickBot="1">
      <c r="A32" s="20" t="s">
        <v>38</v>
      </c>
      <c r="B32" s="21" t="s">
        <v>1347</v>
      </c>
      <c r="C32" s="22">
        <v>2020</v>
      </c>
      <c r="D32" s="22">
        <v>3</v>
      </c>
      <c r="E32" s="3">
        <f t="shared" si="1"/>
        <v>-9126</v>
      </c>
      <c r="F32" s="2">
        <f t="shared" si="0"/>
        <v>0</v>
      </c>
    </row>
    <row r="33" spans="1:6" ht="16.8" thickBot="1">
      <c r="A33" s="20" t="s">
        <v>39</v>
      </c>
      <c r="B33" s="21" t="s">
        <v>1410</v>
      </c>
      <c r="C33" s="22">
        <v>2020</v>
      </c>
      <c r="D33" s="22">
        <v>4</v>
      </c>
      <c r="E33" s="3">
        <f t="shared" si="1"/>
        <v>3920</v>
      </c>
      <c r="F33" s="2">
        <f t="shared" si="0"/>
        <v>1</v>
      </c>
    </row>
    <row r="34" spans="1:6" ht="16.8" thickBot="1">
      <c r="A34" s="20" t="s">
        <v>40</v>
      </c>
      <c r="B34" s="21" t="s">
        <v>1379</v>
      </c>
      <c r="C34" s="22">
        <v>2020</v>
      </c>
      <c r="D34" s="22">
        <v>5</v>
      </c>
      <c r="E34" s="3">
        <f t="shared" si="1"/>
        <v>5687</v>
      </c>
      <c r="F34" s="2">
        <f t="shared" si="0"/>
        <v>1</v>
      </c>
    </row>
    <row r="35" spans="1:6" ht="16.8" thickBot="1">
      <c r="A35" s="20" t="s">
        <v>41</v>
      </c>
      <c r="B35" s="21" t="s">
        <v>1434</v>
      </c>
      <c r="C35" s="22">
        <v>2020</v>
      </c>
      <c r="D35" s="22">
        <v>6</v>
      </c>
      <c r="E35" s="3">
        <f t="shared" si="1"/>
        <v>950</v>
      </c>
      <c r="F35" s="2">
        <f t="shared" si="0"/>
        <v>1</v>
      </c>
    </row>
    <row r="36" spans="1:6" ht="16.8" thickBot="1">
      <c r="A36" s="20" t="s">
        <v>42</v>
      </c>
      <c r="B36" s="21" t="s">
        <v>1338</v>
      </c>
      <c r="C36" s="22">
        <v>2020</v>
      </c>
      <c r="D36" s="22">
        <v>7</v>
      </c>
      <c r="E36" s="3">
        <f t="shared" si="1"/>
        <v>101</v>
      </c>
      <c r="F36" s="2">
        <f t="shared" si="0"/>
        <v>1</v>
      </c>
    </row>
    <row r="37" spans="1:6" ht="16.8" thickBot="1">
      <c r="A37" s="20" t="s">
        <v>43</v>
      </c>
      <c r="B37" s="21" t="s">
        <v>1251</v>
      </c>
      <c r="C37" s="22">
        <v>2020</v>
      </c>
      <c r="D37" s="22">
        <v>8</v>
      </c>
      <c r="E37" s="3">
        <f t="shared" si="1"/>
        <v>6593</v>
      </c>
      <c r="F37" s="2">
        <f t="shared" si="0"/>
        <v>1</v>
      </c>
    </row>
    <row r="38" spans="1:6" ht="16.8" thickBot="1">
      <c r="A38" s="20" t="s">
        <v>44</v>
      </c>
      <c r="B38" s="21" t="s">
        <v>1232</v>
      </c>
      <c r="C38" s="22">
        <v>2020</v>
      </c>
      <c r="D38" s="22">
        <v>9</v>
      </c>
      <c r="E38" s="3">
        <f t="shared" si="1"/>
        <v>-2499</v>
      </c>
      <c r="F38" s="2">
        <f t="shared" si="0"/>
        <v>0</v>
      </c>
    </row>
    <row r="39" spans="1:6" ht="16.8" thickBot="1">
      <c r="A39" s="20" t="s">
        <v>45</v>
      </c>
      <c r="B39" s="21" t="s">
        <v>1288</v>
      </c>
      <c r="C39" s="22">
        <v>2020</v>
      </c>
      <c r="D39" s="22">
        <v>10</v>
      </c>
      <c r="E39" s="3">
        <f t="shared" si="1"/>
        <v>2934</v>
      </c>
      <c r="F39" s="2">
        <f t="shared" si="0"/>
        <v>1</v>
      </c>
    </row>
    <row r="40" spans="1:6" ht="16.8" thickBot="1">
      <c r="A40" s="20" t="s">
        <v>46</v>
      </c>
      <c r="B40" s="21" t="s">
        <v>1338</v>
      </c>
      <c r="C40" s="22">
        <v>2020</v>
      </c>
      <c r="D40" s="22">
        <v>11</v>
      </c>
      <c r="E40" s="3">
        <f t="shared" si="1"/>
        <v>11575</v>
      </c>
      <c r="F40" s="2">
        <f t="shared" si="0"/>
        <v>1</v>
      </c>
    </row>
    <row r="41" spans="1:6" ht="16.8" thickBot="1">
      <c r="A41" s="20" t="s">
        <v>47</v>
      </c>
      <c r="B41" s="21" t="s">
        <v>1258</v>
      </c>
      <c r="C41" s="22">
        <v>2020</v>
      </c>
      <c r="D41" s="22">
        <v>12</v>
      </c>
      <c r="E41" s="3">
        <f t="shared" si="1"/>
        <v>2667</v>
      </c>
      <c r="F41" s="2">
        <f t="shared" si="0"/>
        <v>1</v>
      </c>
    </row>
    <row r="42" spans="1:6" ht="16.8" thickBot="1">
      <c r="A42" s="20" t="s">
        <v>48</v>
      </c>
      <c r="B42" s="21" t="s">
        <v>1644</v>
      </c>
      <c r="C42" s="22">
        <v>2021</v>
      </c>
      <c r="D42" s="22">
        <v>1</v>
      </c>
      <c r="E42" s="3">
        <f t="shared" si="1"/>
        <v>-19857</v>
      </c>
      <c r="F42" s="2">
        <f t="shared" si="0"/>
        <v>0</v>
      </c>
    </row>
    <row r="43" spans="1:6" ht="16.8" thickBot="1">
      <c r="A43" s="20" t="s">
        <v>49</v>
      </c>
      <c r="B43" s="21" t="s">
        <v>1362</v>
      </c>
      <c r="C43" s="22">
        <v>2021</v>
      </c>
      <c r="D43" s="22">
        <v>2</v>
      </c>
      <c r="E43" s="3">
        <f t="shared" si="1"/>
        <v>23547</v>
      </c>
      <c r="F43" s="2">
        <f t="shared" si="0"/>
        <v>1</v>
      </c>
    </row>
    <row r="44" spans="1:6" ht="16.8" thickBot="1">
      <c r="A44" s="20" t="s">
        <v>50</v>
      </c>
      <c r="B44" s="21" t="s">
        <v>1645</v>
      </c>
      <c r="C44" s="22">
        <v>2021</v>
      </c>
      <c r="D44" s="22">
        <v>3</v>
      </c>
      <c r="E44" s="3">
        <f t="shared" si="1"/>
        <v>5616</v>
      </c>
      <c r="F44" s="2">
        <f t="shared" si="0"/>
        <v>1</v>
      </c>
    </row>
    <row r="45" spans="1:6" ht="16.8" thickBot="1">
      <c r="A45" s="20" t="s">
        <v>51</v>
      </c>
      <c r="B45" s="21" t="s">
        <v>1248</v>
      </c>
      <c r="C45" s="22">
        <v>2021</v>
      </c>
      <c r="D45" s="22">
        <v>4</v>
      </c>
      <c r="E45" s="3">
        <f t="shared" si="1"/>
        <v>6606</v>
      </c>
      <c r="F45" s="2">
        <f t="shared" si="0"/>
        <v>1</v>
      </c>
    </row>
    <row r="46" spans="1:6" ht="16.8" thickBot="1">
      <c r="A46" s="20" t="s">
        <v>52</v>
      </c>
      <c r="B46" s="21" t="s">
        <v>1508</v>
      </c>
      <c r="C46" s="22">
        <v>2021</v>
      </c>
      <c r="D46" s="22">
        <v>5</v>
      </c>
      <c r="E46" s="3">
        <f t="shared" si="1"/>
        <v>-9352</v>
      </c>
      <c r="F46" s="2">
        <f t="shared" si="0"/>
        <v>0</v>
      </c>
    </row>
    <row r="47" spans="1:6" ht="16.8" thickBot="1">
      <c r="A47" s="20" t="s">
        <v>53</v>
      </c>
      <c r="B47" s="21" t="s">
        <v>1258</v>
      </c>
      <c r="C47" s="22">
        <v>2021</v>
      </c>
      <c r="D47" s="22">
        <v>6</v>
      </c>
      <c r="E47" s="3">
        <f t="shared" si="1"/>
        <v>-301</v>
      </c>
      <c r="F47" s="2">
        <f t="shared" si="0"/>
        <v>0</v>
      </c>
    </row>
    <row r="48" spans="1:6" ht="16.8" thickBot="1">
      <c r="A48" s="20" t="s">
        <v>54</v>
      </c>
      <c r="B48" s="21" t="s">
        <v>1362</v>
      </c>
      <c r="C48" s="22">
        <v>2021</v>
      </c>
      <c r="D48" s="22">
        <v>7</v>
      </c>
      <c r="E48" s="3">
        <f t="shared" si="1"/>
        <v>12024</v>
      </c>
      <c r="F48" s="2">
        <f t="shared" si="0"/>
        <v>1</v>
      </c>
    </row>
    <row r="49" spans="1:6" ht="16.8" thickBot="1">
      <c r="A49" s="20" t="s">
        <v>55</v>
      </c>
      <c r="B49" s="21" t="s">
        <v>1499</v>
      </c>
      <c r="C49" s="22">
        <v>2021</v>
      </c>
      <c r="D49" s="22">
        <v>8</v>
      </c>
      <c r="E49" s="3">
        <f t="shared" si="1"/>
        <v>11397</v>
      </c>
      <c r="F49" s="2">
        <f t="shared" si="0"/>
        <v>1</v>
      </c>
    </row>
    <row r="50" spans="1:6" ht="16.8" thickBot="1">
      <c r="A50" s="20" t="s">
        <v>56</v>
      </c>
      <c r="B50" s="21" t="s">
        <v>1646</v>
      </c>
      <c r="C50" s="22">
        <v>2021</v>
      </c>
      <c r="D50" s="22">
        <v>9</v>
      </c>
      <c r="E50" s="3">
        <f t="shared" si="1"/>
        <v>3527</v>
      </c>
      <c r="F50" s="2">
        <f t="shared" si="0"/>
        <v>1</v>
      </c>
    </row>
    <row r="51" spans="1:6" ht="16.8" thickBot="1">
      <c r="A51" s="20" t="s">
        <v>57</v>
      </c>
      <c r="B51" s="21" t="s">
        <v>1251</v>
      </c>
      <c r="C51" s="22">
        <v>2021</v>
      </c>
      <c r="D51" s="22">
        <v>10</v>
      </c>
      <c r="E51" s="3">
        <f t="shared" si="1"/>
        <v>11813</v>
      </c>
      <c r="F51" s="2">
        <f t="shared" si="0"/>
        <v>1</v>
      </c>
    </row>
    <row r="52" spans="1:6" ht="16.8" thickBot="1">
      <c r="A52" s="20" t="s">
        <v>58</v>
      </c>
      <c r="B52" s="21" t="s">
        <v>1647</v>
      </c>
      <c r="C52" s="22">
        <v>2021</v>
      </c>
      <c r="D52" s="22">
        <v>11</v>
      </c>
      <c r="E52" s="3">
        <f t="shared" si="1"/>
        <v>-3050</v>
      </c>
      <c r="F52" s="2">
        <f t="shared" si="0"/>
        <v>0</v>
      </c>
    </row>
    <row r="53" spans="1:6" ht="16.8" thickBot="1">
      <c r="A53" s="20" t="s">
        <v>59</v>
      </c>
      <c r="B53" s="21" t="s">
        <v>1648</v>
      </c>
      <c r="C53" s="22">
        <v>2021</v>
      </c>
      <c r="D53" s="22">
        <v>12</v>
      </c>
      <c r="E53" s="3">
        <f t="shared" si="1"/>
        <v>10925</v>
      </c>
      <c r="F53" s="2">
        <f t="shared" si="0"/>
        <v>1</v>
      </c>
    </row>
    <row r="54" spans="1:6" ht="16.8" thickBot="1">
      <c r="A54" s="20" t="s">
        <v>60</v>
      </c>
      <c r="B54" s="21" t="s">
        <v>1348</v>
      </c>
      <c r="C54" s="22">
        <v>2022</v>
      </c>
      <c r="D54" s="22">
        <v>1</v>
      </c>
      <c r="E54" s="3">
        <f t="shared" si="1"/>
        <v>-1970</v>
      </c>
      <c r="F54" s="2">
        <f t="shared" si="0"/>
        <v>0</v>
      </c>
    </row>
    <row r="55" spans="1:6" ht="16.8" thickBot="1">
      <c r="A55" s="20" t="s">
        <v>61</v>
      </c>
      <c r="B55" s="21" t="s">
        <v>1498</v>
      </c>
      <c r="C55" s="22">
        <v>2022</v>
      </c>
      <c r="D55" s="22">
        <v>2</v>
      </c>
      <c r="E55" s="3">
        <f t="shared" si="1"/>
        <v>-350</v>
      </c>
      <c r="F55" s="2">
        <f t="shared" si="0"/>
        <v>0</v>
      </c>
    </row>
    <row r="56" spans="1:6" ht="16.8" thickBot="1">
      <c r="A56" s="20" t="s">
        <v>62</v>
      </c>
      <c r="B56" s="21" t="s">
        <v>1372</v>
      </c>
      <c r="C56" s="22">
        <v>2022</v>
      </c>
      <c r="D56" s="22">
        <v>3</v>
      </c>
      <c r="E56" s="3">
        <f t="shared" si="1"/>
        <v>-8615</v>
      </c>
      <c r="F56" s="2">
        <f t="shared" si="0"/>
        <v>0</v>
      </c>
    </row>
    <row r="57" spans="1:6" ht="16.8" thickBot="1">
      <c r="A57" s="20" t="s">
        <v>63</v>
      </c>
      <c r="B57" s="21" t="s">
        <v>1649</v>
      </c>
      <c r="C57" s="22">
        <v>2022</v>
      </c>
      <c r="D57" s="22">
        <v>4</v>
      </c>
      <c r="E57" s="3">
        <f t="shared" si="1"/>
        <v>-6340</v>
      </c>
      <c r="F57" s="2">
        <f t="shared" si="0"/>
        <v>0</v>
      </c>
    </row>
    <row r="58" spans="1:6" ht="16.8" thickBot="1">
      <c r="A58" s="20" t="s">
        <v>64</v>
      </c>
      <c r="B58" s="21" t="s">
        <v>1650</v>
      </c>
      <c r="C58" s="22">
        <v>2022</v>
      </c>
      <c r="D58" s="22">
        <v>5</v>
      </c>
      <c r="E58" s="3">
        <f t="shared" si="1"/>
        <v>-2100</v>
      </c>
      <c r="F58" s="2">
        <f t="shared" si="0"/>
        <v>0</v>
      </c>
    </row>
    <row r="59" spans="1:6" ht="16.8" thickBot="1">
      <c r="A59" s="20" t="s">
        <v>65</v>
      </c>
      <c r="B59" s="21" t="s">
        <v>1357</v>
      </c>
      <c r="C59" s="22">
        <v>2022</v>
      </c>
      <c r="D59" s="22">
        <v>6</v>
      </c>
      <c r="E59" s="3">
        <f t="shared" si="1"/>
        <v>0</v>
      </c>
      <c r="F59" s="2">
        <f t="shared" si="0"/>
        <v>0</v>
      </c>
    </row>
    <row r="60" spans="1:6" ht="16.8" thickBot="1">
      <c r="A60" s="20" t="s">
        <v>66</v>
      </c>
      <c r="B60" s="21" t="s">
        <v>1651</v>
      </c>
      <c r="C60" s="22">
        <v>2022</v>
      </c>
      <c r="D60" s="22">
        <v>7</v>
      </c>
      <c r="E60" s="3">
        <f t="shared" si="1"/>
        <v>0</v>
      </c>
      <c r="F60" s="2">
        <f t="shared" si="0"/>
        <v>0</v>
      </c>
    </row>
    <row r="61" spans="1:6" ht="16.8" thickBot="1">
      <c r="A61" s="20" t="s">
        <v>67</v>
      </c>
      <c r="B61" s="21" t="s">
        <v>1379</v>
      </c>
      <c r="C61" s="22">
        <v>2022</v>
      </c>
      <c r="D61" s="22">
        <v>8</v>
      </c>
      <c r="E61" s="3">
        <f t="shared" si="1"/>
        <v>0</v>
      </c>
      <c r="F61" s="2">
        <f t="shared" si="0"/>
        <v>0</v>
      </c>
    </row>
    <row r="62" spans="1:6" ht="16.8" thickBot="1">
      <c r="A62" s="20" t="s">
        <v>68</v>
      </c>
      <c r="B62" s="21" t="s">
        <v>1652</v>
      </c>
      <c r="C62" s="22">
        <v>2022</v>
      </c>
      <c r="D62" s="22">
        <v>9</v>
      </c>
      <c r="E62" s="3">
        <f t="shared" si="1"/>
        <v>0</v>
      </c>
      <c r="F62" s="2">
        <f t="shared" si="0"/>
        <v>0</v>
      </c>
    </row>
    <row r="63" spans="1:6" ht="16.8" thickBot="1">
      <c r="A63" s="20" t="s">
        <v>69</v>
      </c>
      <c r="B63" s="21" t="s">
        <v>1653</v>
      </c>
      <c r="C63" s="22">
        <v>2022</v>
      </c>
      <c r="D63" s="22">
        <v>10</v>
      </c>
      <c r="E63" s="3">
        <f t="shared" si="1"/>
        <v>0</v>
      </c>
      <c r="F63" s="2">
        <f t="shared" si="0"/>
        <v>0</v>
      </c>
    </row>
    <row r="64" spans="1:6" ht="16.8" thickBot="1">
      <c r="A64" s="20" t="s">
        <v>70</v>
      </c>
      <c r="B64" s="21" t="s">
        <v>1250</v>
      </c>
      <c r="C64" s="22">
        <v>2022</v>
      </c>
      <c r="D64" s="22">
        <v>11</v>
      </c>
      <c r="E64" s="3">
        <f t="shared" si="1"/>
        <v>0</v>
      </c>
      <c r="F64" s="2">
        <f t="shared" si="0"/>
        <v>0</v>
      </c>
    </row>
    <row r="65" spans="1:6" ht="16.8" thickBot="1">
      <c r="A65" s="20" t="s">
        <v>71</v>
      </c>
      <c r="B65" s="21" t="s">
        <v>1654</v>
      </c>
      <c r="C65" s="22">
        <v>2022</v>
      </c>
      <c r="D65" s="22">
        <v>12</v>
      </c>
      <c r="E65" s="3">
        <f t="shared" si="1"/>
        <v>0</v>
      </c>
      <c r="F65" s="2">
        <f t="shared" si="0"/>
        <v>0</v>
      </c>
    </row>
    <row r="66" spans="1:6" ht="16.8" thickBot="1">
      <c r="A66" s="20" t="s">
        <v>72</v>
      </c>
      <c r="B66" s="21" t="s">
        <v>1655</v>
      </c>
      <c r="C66" s="22">
        <v>2023</v>
      </c>
      <c r="D66" s="22">
        <v>1</v>
      </c>
      <c r="E66" s="3">
        <f t="shared" si="1"/>
        <v>0</v>
      </c>
      <c r="F66" s="2">
        <f t="shared" si="0"/>
        <v>0</v>
      </c>
    </row>
    <row r="67" spans="1:6" ht="16.8" thickBot="1">
      <c r="A67" s="20" t="s">
        <v>73</v>
      </c>
      <c r="B67" s="21" t="s">
        <v>1256</v>
      </c>
      <c r="C67" s="22">
        <v>2023</v>
      </c>
      <c r="D67" s="22">
        <v>2</v>
      </c>
      <c r="E67" s="3">
        <f t="shared" ref="E67:E77" si="11">SUMPRODUCT((MONTH($A$2:$A$3000)=D67)*(YEAR($A$2:$A$3000)=C67)*($B$2:$B$3000))</f>
        <v>0</v>
      </c>
      <c r="F67" s="2">
        <f t="shared" ref="F67:F77" si="12">IF(E67&gt;0,1,0)</f>
        <v>0</v>
      </c>
    </row>
    <row r="68" spans="1:6" ht="16.8" thickBot="1">
      <c r="A68" s="20" t="s">
        <v>74</v>
      </c>
      <c r="B68" s="21" t="s">
        <v>1572</v>
      </c>
      <c r="C68" s="22">
        <v>2023</v>
      </c>
      <c r="D68" s="22">
        <v>3</v>
      </c>
      <c r="E68" s="3">
        <f t="shared" si="11"/>
        <v>0</v>
      </c>
      <c r="F68" s="2">
        <f t="shared" si="12"/>
        <v>0</v>
      </c>
    </row>
    <row r="69" spans="1:6" ht="16.8" thickBot="1">
      <c r="A69" s="20" t="s">
        <v>75</v>
      </c>
      <c r="B69" s="21" t="s">
        <v>1656</v>
      </c>
      <c r="C69" s="22">
        <v>2023</v>
      </c>
      <c r="D69" s="22">
        <v>4</v>
      </c>
      <c r="E69" s="3">
        <f t="shared" si="11"/>
        <v>0</v>
      </c>
      <c r="F69" s="2">
        <f t="shared" si="12"/>
        <v>0</v>
      </c>
    </row>
    <row r="70" spans="1:6" ht="16.8" thickBot="1">
      <c r="A70" s="20" t="s">
        <v>76</v>
      </c>
      <c r="B70" s="21" t="s">
        <v>1657</v>
      </c>
      <c r="C70" s="22">
        <v>2023</v>
      </c>
      <c r="D70" s="22">
        <v>5</v>
      </c>
      <c r="E70" s="3">
        <f t="shared" si="11"/>
        <v>0</v>
      </c>
      <c r="F70" s="2">
        <f t="shared" si="12"/>
        <v>0</v>
      </c>
    </row>
    <row r="71" spans="1:6" ht="16.8" thickBot="1">
      <c r="A71" s="20" t="s">
        <v>77</v>
      </c>
      <c r="B71" s="21" t="s">
        <v>1658</v>
      </c>
      <c r="C71" s="22">
        <v>2023</v>
      </c>
      <c r="D71" s="22">
        <v>6</v>
      </c>
      <c r="E71" s="3">
        <f t="shared" si="11"/>
        <v>0</v>
      </c>
      <c r="F71" s="2">
        <f t="shared" si="12"/>
        <v>0</v>
      </c>
    </row>
    <row r="72" spans="1:6" ht="16.8" thickBot="1">
      <c r="A72" s="20" t="s">
        <v>78</v>
      </c>
      <c r="B72" s="21" t="s">
        <v>1329</v>
      </c>
      <c r="C72" s="22">
        <v>2023</v>
      </c>
      <c r="D72" s="22">
        <v>7</v>
      </c>
      <c r="E72" s="3">
        <f t="shared" si="11"/>
        <v>0</v>
      </c>
      <c r="F72" s="2">
        <f t="shared" si="12"/>
        <v>0</v>
      </c>
    </row>
    <row r="73" spans="1:6" ht="16.8" thickBot="1">
      <c r="A73" s="20" t="s">
        <v>79</v>
      </c>
      <c r="B73" s="21" t="s">
        <v>1659</v>
      </c>
      <c r="C73" s="22">
        <v>2023</v>
      </c>
      <c r="D73" s="22">
        <v>8</v>
      </c>
      <c r="E73" s="3">
        <f t="shared" si="11"/>
        <v>0</v>
      </c>
      <c r="F73" s="2">
        <f t="shared" si="12"/>
        <v>0</v>
      </c>
    </row>
    <row r="74" spans="1:6" ht="16.8" thickBot="1">
      <c r="A74" s="20" t="s">
        <v>80</v>
      </c>
      <c r="B74" s="21" t="s">
        <v>1304</v>
      </c>
      <c r="C74" s="22">
        <v>2023</v>
      </c>
      <c r="D74" s="22">
        <v>9</v>
      </c>
      <c r="E74" s="3">
        <f t="shared" si="11"/>
        <v>0</v>
      </c>
      <c r="F74" s="2">
        <f t="shared" si="12"/>
        <v>0</v>
      </c>
    </row>
    <row r="75" spans="1:6" ht="16.8" thickBot="1">
      <c r="A75" s="20" t="s">
        <v>81</v>
      </c>
      <c r="B75" s="21" t="s">
        <v>1660</v>
      </c>
      <c r="C75" s="22">
        <v>2023</v>
      </c>
      <c r="D75" s="22">
        <v>10</v>
      </c>
      <c r="E75" s="3">
        <f t="shared" si="11"/>
        <v>0</v>
      </c>
      <c r="F75" s="2">
        <f t="shared" si="12"/>
        <v>0</v>
      </c>
    </row>
    <row r="76" spans="1:6" ht="16.8" thickBot="1">
      <c r="A76" s="20" t="s">
        <v>82</v>
      </c>
      <c r="B76" s="21" t="s">
        <v>1254</v>
      </c>
      <c r="C76" s="22">
        <v>2023</v>
      </c>
      <c r="D76" s="22">
        <v>11</v>
      </c>
      <c r="E76" s="3">
        <f t="shared" si="11"/>
        <v>0</v>
      </c>
      <c r="F76" s="2">
        <f t="shared" si="12"/>
        <v>0</v>
      </c>
    </row>
    <row r="77" spans="1:6" ht="16.8" thickBot="1">
      <c r="A77" s="20" t="s">
        <v>83</v>
      </c>
      <c r="B77" s="21" t="s">
        <v>1604</v>
      </c>
      <c r="C77" s="22">
        <v>2023</v>
      </c>
      <c r="D77" s="22">
        <v>12</v>
      </c>
      <c r="E77" s="3">
        <f t="shared" si="11"/>
        <v>0</v>
      </c>
      <c r="F77" s="2">
        <f t="shared" si="12"/>
        <v>0</v>
      </c>
    </row>
    <row r="78" spans="1:6" ht="16.8" thickBot="1">
      <c r="A78" s="20" t="s">
        <v>84</v>
      </c>
      <c r="B78" s="21" t="s">
        <v>1386</v>
      </c>
    </row>
    <row r="79" spans="1:6" ht="16.8" thickBot="1">
      <c r="A79" s="20" t="s">
        <v>85</v>
      </c>
      <c r="B79" s="21" t="s">
        <v>1661</v>
      </c>
    </row>
    <row r="80" spans="1:6" ht="16.8" thickBot="1">
      <c r="A80" s="20" t="s">
        <v>86</v>
      </c>
      <c r="B80" s="21" t="s">
        <v>1348</v>
      </c>
    </row>
    <row r="81" spans="1:2" ht="16.8" thickBot="1">
      <c r="A81" s="20" t="s">
        <v>87</v>
      </c>
      <c r="B81" s="21" t="s">
        <v>1661</v>
      </c>
    </row>
    <row r="82" spans="1:2" ht="16.8" thickBot="1">
      <c r="A82" s="20" t="s">
        <v>88</v>
      </c>
      <c r="B82" s="21" t="s">
        <v>1393</v>
      </c>
    </row>
    <row r="83" spans="1:2" ht="16.8" thickBot="1">
      <c r="A83" s="20" t="s">
        <v>89</v>
      </c>
      <c r="B83" s="21" t="s">
        <v>1374</v>
      </c>
    </row>
    <row r="84" spans="1:2" ht="16.8" thickBot="1">
      <c r="A84" s="20" t="s">
        <v>90</v>
      </c>
      <c r="B84" s="21" t="s">
        <v>1662</v>
      </c>
    </row>
    <row r="85" spans="1:2" ht="16.8" thickBot="1">
      <c r="A85" s="20" t="s">
        <v>91</v>
      </c>
      <c r="B85" s="21" t="s">
        <v>1663</v>
      </c>
    </row>
    <row r="86" spans="1:2" ht="16.8" thickBot="1">
      <c r="A86" s="20" t="s">
        <v>92</v>
      </c>
      <c r="B86" s="21" t="s">
        <v>1664</v>
      </c>
    </row>
    <row r="87" spans="1:2" ht="16.8" thickBot="1">
      <c r="A87" s="20" t="s">
        <v>93</v>
      </c>
      <c r="B87" s="21" t="s">
        <v>1665</v>
      </c>
    </row>
    <row r="88" spans="1:2" ht="16.8" thickBot="1">
      <c r="A88" s="20" t="s">
        <v>94</v>
      </c>
      <c r="B88" s="21" t="s">
        <v>1581</v>
      </c>
    </row>
    <row r="89" spans="1:2" ht="16.8" thickBot="1">
      <c r="A89" s="20" t="s">
        <v>95</v>
      </c>
      <c r="B89" s="21" t="s">
        <v>1666</v>
      </c>
    </row>
    <row r="90" spans="1:2" ht="16.8" thickBot="1">
      <c r="A90" s="20" t="s">
        <v>96</v>
      </c>
      <c r="B90" s="21" t="s">
        <v>1667</v>
      </c>
    </row>
    <row r="91" spans="1:2" ht="16.8" thickBot="1">
      <c r="A91" s="20" t="s">
        <v>97</v>
      </c>
      <c r="B91" s="21" t="s">
        <v>1274</v>
      </c>
    </row>
    <row r="92" spans="1:2" ht="16.8" thickBot="1">
      <c r="A92" s="20" t="s">
        <v>98</v>
      </c>
      <c r="B92" s="21" t="s">
        <v>1274</v>
      </c>
    </row>
    <row r="93" spans="1:2" ht="16.8" thickBot="1">
      <c r="A93" s="20" t="s">
        <v>99</v>
      </c>
      <c r="B93" s="21" t="s">
        <v>1668</v>
      </c>
    </row>
    <row r="94" spans="1:2" ht="16.8" thickBot="1">
      <c r="A94" s="20" t="s">
        <v>100</v>
      </c>
      <c r="B94" s="21" t="s">
        <v>1669</v>
      </c>
    </row>
    <row r="95" spans="1:2" ht="16.8" thickBot="1">
      <c r="A95" s="20" t="s">
        <v>101</v>
      </c>
      <c r="B95" s="21" t="s">
        <v>1670</v>
      </c>
    </row>
    <row r="96" spans="1:2" ht="16.8" thickBot="1">
      <c r="A96" s="20" t="s">
        <v>102</v>
      </c>
      <c r="B96" s="21" t="s">
        <v>1386</v>
      </c>
    </row>
    <row r="97" spans="1:2" ht="16.8" thickBot="1">
      <c r="A97" s="20" t="s">
        <v>103</v>
      </c>
      <c r="B97" s="21" t="s">
        <v>1231</v>
      </c>
    </row>
    <row r="98" spans="1:2" ht="16.8" thickBot="1">
      <c r="A98" s="20" t="s">
        <v>104</v>
      </c>
      <c r="B98" s="21" t="s">
        <v>1543</v>
      </c>
    </row>
    <row r="99" spans="1:2" ht="16.8" thickBot="1">
      <c r="A99" s="20" t="s">
        <v>105</v>
      </c>
      <c r="B99" s="21" t="s">
        <v>1273</v>
      </c>
    </row>
    <row r="100" spans="1:2" ht="16.8" thickBot="1">
      <c r="A100" s="20" t="s">
        <v>106</v>
      </c>
      <c r="B100" s="21" t="s">
        <v>1338</v>
      </c>
    </row>
    <row r="101" spans="1:2" ht="16.8" thickBot="1">
      <c r="A101" s="20" t="s">
        <v>107</v>
      </c>
      <c r="B101" s="21" t="s">
        <v>1362</v>
      </c>
    </row>
    <row r="102" spans="1:2" ht="16.8" thickBot="1">
      <c r="A102" s="20" t="s">
        <v>108</v>
      </c>
      <c r="B102" s="21" t="s">
        <v>1671</v>
      </c>
    </row>
    <row r="103" spans="1:2" ht="16.8" thickBot="1">
      <c r="A103" s="20" t="s">
        <v>109</v>
      </c>
      <c r="B103" s="21" t="s">
        <v>1280</v>
      </c>
    </row>
    <row r="104" spans="1:2" ht="16.8" thickBot="1">
      <c r="A104" s="20" t="s">
        <v>110</v>
      </c>
      <c r="B104" s="21" t="s">
        <v>1404</v>
      </c>
    </row>
    <row r="105" spans="1:2" ht="16.8" thickBot="1">
      <c r="A105" s="20" t="s">
        <v>111</v>
      </c>
      <c r="B105" s="21" t="s">
        <v>1339</v>
      </c>
    </row>
    <row r="106" spans="1:2" ht="16.8" thickBot="1">
      <c r="A106" s="20" t="s">
        <v>112</v>
      </c>
      <c r="B106" s="21" t="s">
        <v>1417</v>
      </c>
    </row>
    <row r="107" spans="1:2" ht="16.8" thickBot="1">
      <c r="A107" s="20" t="s">
        <v>113</v>
      </c>
      <c r="B107" s="21" t="s">
        <v>1422</v>
      </c>
    </row>
    <row r="108" spans="1:2" ht="16.8" thickBot="1">
      <c r="A108" s="20" t="s">
        <v>114</v>
      </c>
      <c r="B108" s="21" t="s">
        <v>1516</v>
      </c>
    </row>
    <row r="109" spans="1:2" ht="16.8" thickBot="1">
      <c r="A109" s="20" t="s">
        <v>115</v>
      </c>
      <c r="B109" s="21" t="s">
        <v>1294</v>
      </c>
    </row>
    <row r="110" spans="1:2" ht="16.8" thickBot="1">
      <c r="A110" s="20" t="s">
        <v>116</v>
      </c>
      <c r="B110" s="21" t="s">
        <v>1595</v>
      </c>
    </row>
    <row r="111" spans="1:2" ht="16.8" thickBot="1">
      <c r="A111" s="20" t="s">
        <v>117</v>
      </c>
      <c r="B111" s="21" t="s">
        <v>1672</v>
      </c>
    </row>
    <row r="112" spans="1:2" ht="16.8" thickBot="1">
      <c r="A112" s="20" t="s">
        <v>118</v>
      </c>
      <c r="B112" s="21" t="s">
        <v>1392</v>
      </c>
    </row>
    <row r="113" spans="1:2" ht="16.8" thickBot="1">
      <c r="A113" s="20" t="s">
        <v>119</v>
      </c>
      <c r="B113" s="21" t="s">
        <v>1374</v>
      </c>
    </row>
    <row r="114" spans="1:2" ht="16.8" thickBot="1">
      <c r="A114" s="20" t="s">
        <v>120</v>
      </c>
      <c r="B114" s="21" t="s">
        <v>1673</v>
      </c>
    </row>
    <row r="115" spans="1:2" ht="16.8" thickBot="1">
      <c r="A115" s="20" t="s">
        <v>121</v>
      </c>
      <c r="B115" s="21" t="s">
        <v>1440</v>
      </c>
    </row>
    <row r="116" spans="1:2" ht="16.8" thickBot="1">
      <c r="A116" s="20" t="s">
        <v>122</v>
      </c>
      <c r="B116" s="21" t="s">
        <v>1674</v>
      </c>
    </row>
    <row r="117" spans="1:2" ht="16.8" thickBot="1">
      <c r="A117" s="20" t="s">
        <v>123</v>
      </c>
      <c r="B117" s="21" t="s">
        <v>1675</v>
      </c>
    </row>
    <row r="118" spans="1:2" ht="16.8" thickBot="1">
      <c r="A118" s="20" t="s">
        <v>124</v>
      </c>
      <c r="B118" s="21" t="s">
        <v>1293</v>
      </c>
    </row>
    <row r="119" spans="1:2" ht="16.8" thickBot="1">
      <c r="A119" s="20" t="s">
        <v>125</v>
      </c>
      <c r="B119" s="21" t="s">
        <v>1357</v>
      </c>
    </row>
    <row r="120" spans="1:2" ht="16.8" thickBot="1">
      <c r="A120" s="20" t="s">
        <v>126</v>
      </c>
      <c r="B120" s="21" t="s">
        <v>1347</v>
      </c>
    </row>
    <row r="121" spans="1:2" ht="16.8" thickBot="1">
      <c r="A121" s="20" t="s">
        <v>127</v>
      </c>
      <c r="B121" s="21" t="s">
        <v>1676</v>
      </c>
    </row>
    <row r="122" spans="1:2" ht="16.8" thickBot="1">
      <c r="A122" s="20" t="s">
        <v>128</v>
      </c>
      <c r="B122" s="21" t="s">
        <v>1648</v>
      </c>
    </row>
    <row r="123" spans="1:2" ht="16.8" thickBot="1">
      <c r="A123" s="20" t="s">
        <v>129</v>
      </c>
      <c r="B123" s="21" t="s">
        <v>1677</v>
      </c>
    </row>
    <row r="124" spans="1:2" ht="16.8" thickBot="1">
      <c r="A124" s="20" t="s">
        <v>130</v>
      </c>
      <c r="B124" s="21" t="s">
        <v>1378</v>
      </c>
    </row>
    <row r="125" spans="1:2" ht="16.8" thickBot="1">
      <c r="A125" s="20" t="s">
        <v>131</v>
      </c>
      <c r="B125" s="21" t="s">
        <v>1558</v>
      </c>
    </row>
    <row r="126" spans="1:2" ht="16.8" thickBot="1">
      <c r="A126" s="20" t="s">
        <v>132</v>
      </c>
      <c r="B126" s="21" t="s">
        <v>1327</v>
      </c>
    </row>
    <row r="127" spans="1:2" ht="16.8" thickBot="1">
      <c r="A127" s="20" t="s">
        <v>133</v>
      </c>
      <c r="B127" s="21" t="s">
        <v>1392</v>
      </c>
    </row>
    <row r="128" spans="1:2" ht="16.8" thickBot="1">
      <c r="A128" s="20" t="s">
        <v>134</v>
      </c>
      <c r="B128" s="21" t="s">
        <v>1369</v>
      </c>
    </row>
    <row r="129" spans="1:2" ht="16.8" thickBot="1">
      <c r="A129" s="20" t="s">
        <v>135</v>
      </c>
      <c r="B129" s="21" t="s">
        <v>1323</v>
      </c>
    </row>
    <row r="130" spans="1:2" ht="16.8" thickBot="1">
      <c r="A130" s="20" t="s">
        <v>136</v>
      </c>
      <c r="B130" s="21" t="s">
        <v>1602</v>
      </c>
    </row>
    <row r="131" spans="1:2" ht="16.8" thickBot="1">
      <c r="A131" s="20" t="s">
        <v>137</v>
      </c>
      <c r="B131" s="21" t="s">
        <v>1239</v>
      </c>
    </row>
    <row r="132" spans="1:2" ht="16.8" thickBot="1">
      <c r="A132" s="20" t="s">
        <v>138</v>
      </c>
      <c r="B132" s="21" t="s">
        <v>1661</v>
      </c>
    </row>
    <row r="133" spans="1:2" ht="16.8" thickBot="1">
      <c r="A133" s="20" t="s">
        <v>139</v>
      </c>
      <c r="B133" s="21" t="s">
        <v>1406</v>
      </c>
    </row>
    <row r="134" spans="1:2" ht="16.8" thickBot="1">
      <c r="A134" s="20" t="s">
        <v>140</v>
      </c>
      <c r="B134" s="21" t="s">
        <v>1368</v>
      </c>
    </row>
    <row r="135" spans="1:2" ht="16.8" thickBot="1">
      <c r="A135" s="20" t="s">
        <v>141</v>
      </c>
      <c r="B135" s="21" t="s">
        <v>1678</v>
      </c>
    </row>
    <row r="136" spans="1:2" ht="16.8" thickBot="1">
      <c r="A136" s="20" t="s">
        <v>142</v>
      </c>
      <c r="B136" s="21" t="s">
        <v>1679</v>
      </c>
    </row>
    <row r="137" spans="1:2" ht="16.8" thickBot="1">
      <c r="A137" s="20" t="s">
        <v>143</v>
      </c>
      <c r="B137" s="21" t="s">
        <v>1310</v>
      </c>
    </row>
    <row r="138" spans="1:2" ht="16.8" thickBot="1">
      <c r="A138" s="20" t="s">
        <v>144</v>
      </c>
      <c r="B138" s="21" t="s">
        <v>1283</v>
      </c>
    </row>
    <row r="139" spans="1:2" ht="16.8" thickBot="1">
      <c r="A139" s="20" t="s">
        <v>145</v>
      </c>
      <c r="B139" s="21" t="s">
        <v>1680</v>
      </c>
    </row>
    <row r="140" spans="1:2" ht="16.8" thickBot="1">
      <c r="A140" s="20" t="s">
        <v>146</v>
      </c>
      <c r="B140" s="21" t="s">
        <v>1391</v>
      </c>
    </row>
    <row r="141" spans="1:2" ht="16.8" thickBot="1">
      <c r="A141" s="20" t="s">
        <v>147</v>
      </c>
      <c r="B141" s="21" t="s">
        <v>1274</v>
      </c>
    </row>
    <row r="142" spans="1:2" ht="16.8" thickBot="1">
      <c r="A142" s="20" t="s">
        <v>148</v>
      </c>
      <c r="B142" s="21" t="s">
        <v>1681</v>
      </c>
    </row>
    <row r="143" spans="1:2" ht="16.8" thickBot="1">
      <c r="A143" s="20" t="s">
        <v>149</v>
      </c>
      <c r="B143" s="21" t="s">
        <v>1682</v>
      </c>
    </row>
    <row r="144" spans="1:2" ht="16.8" thickBot="1">
      <c r="A144" s="20" t="s">
        <v>150</v>
      </c>
      <c r="B144" s="21" t="s">
        <v>1683</v>
      </c>
    </row>
    <row r="145" spans="1:2" ht="16.8" thickBot="1">
      <c r="A145" s="20" t="s">
        <v>151</v>
      </c>
      <c r="B145" s="21" t="s">
        <v>1684</v>
      </c>
    </row>
    <row r="146" spans="1:2" ht="16.8" thickBot="1">
      <c r="A146" s="20" t="s">
        <v>152</v>
      </c>
      <c r="B146" s="21" t="s">
        <v>1685</v>
      </c>
    </row>
    <row r="147" spans="1:2" ht="16.8" thickBot="1">
      <c r="A147" s="20" t="s">
        <v>153</v>
      </c>
      <c r="B147" s="21" t="s">
        <v>1276</v>
      </c>
    </row>
    <row r="148" spans="1:2" ht="16.8" thickBot="1">
      <c r="A148" s="20" t="s">
        <v>154</v>
      </c>
      <c r="B148" s="21" t="s">
        <v>1686</v>
      </c>
    </row>
    <row r="149" spans="1:2" ht="16.8" thickBot="1">
      <c r="A149" s="20" t="s">
        <v>155</v>
      </c>
      <c r="B149" s="21" t="s">
        <v>1687</v>
      </c>
    </row>
    <row r="150" spans="1:2" ht="16.8" thickBot="1">
      <c r="A150" s="20" t="s">
        <v>156</v>
      </c>
      <c r="B150" s="21" t="s">
        <v>1609</v>
      </c>
    </row>
    <row r="151" spans="1:2" ht="16.8" thickBot="1">
      <c r="A151" s="20" t="s">
        <v>157</v>
      </c>
      <c r="B151" s="21" t="s">
        <v>1671</v>
      </c>
    </row>
    <row r="152" spans="1:2" ht="16.8" thickBot="1">
      <c r="A152" s="20" t="s">
        <v>158</v>
      </c>
      <c r="B152" s="21" t="s">
        <v>1688</v>
      </c>
    </row>
    <row r="153" spans="1:2" ht="16.8" thickBot="1">
      <c r="A153" s="20" t="s">
        <v>159</v>
      </c>
      <c r="B153" s="21" t="s">
        <v>1689</v>
      </c>
    </row>
    <row r="154" spans="1:2" ht="16.8" thickBot="1">
      <c r="A154" s="20" t="s">
        <v>160</v>
      </c>
      <c r="B154" s="21" t="s">
        <v>1690</v>
      </c>
    </row>
    <row r="155" spans="1:2" ht="16.8" thickBot="1">
      <c r="A155" s="20" t="s">
        <v>161</v>
      </c>
      <c r="B155" s="21" t="s">
        <v>1256</v>
      </c>
    </row>
    <row r="156" spans="1:2" ht="16.8" thickBot="1">
      <c r="A156" s="20" t="s">
        <v>162</v>
      </c>
      <c r="B156" s="21" t="s">
        <v>1543</v>
      </c>
    </row>
    <row r="157" spans="1:2" ht="16.8" thickBot="1">
      <c r="A157" s="20" t="s">
        <v>163</v>
      </c>
      <c r="B157" s="21" t="s">
        <v>1691</v>
      </c>
    </row>
    <row r="158" spans="1:2" ht="16.8" thickBot="1">
      <c r="A158" s="20" t="s">
        <v>164</v>
      </c>
      <c r="B158" s="21" t="s">
        <v>1571</v>
      </c>
    </row>
    <row r="159" spans="1:2" ht="16.8" thickBot="1">
      <c r="A159" s="20" t="s">
        <v>165</v>
      </c>
      <c r="B159" s="21" t="s">
        <v>1313</v>
      </c>
    </row>
    <row r="160" spans="1:2" ht="16.8" thickBot="1">
      <c r="A160" s="20" t="s">
        <v>166</v>
      </c>
      <c r="B160" s="21" t="s">
        <v>1275</v>
      </c>
    </row>
    <row r="161" spans="1:2" ht="16.8" thickBot="1">
      <c r="A161" s="20" t="s">
        <v>167</v>
      </c>
      <c r="B161" s="21" t="s">
        <v>1374</v>
      </c>
    </row>
    <row r="162" spans="1:2" ht="16.8" thickBot="1">
      <c r="A162" s="20" t="s">
        <v>168</v>
      </c>
      <c r="B162" s="21" t="s">
        <v>1377</v>
      </c>
    </row>
    <row r="163" spans="1:2" ht="16.8" thickBot="1">
      <c r="A163" s="20" t="s">
        <v>169</v>
      </c>
      <c r="B163" s="21" t="s">
        <v>1240</v>
      </c>
    </row>
    <row r="164" spans="1:2" ht="16.8" thickBot="1">
      <c r="A164" s="20" t="s">
        <v>170</v>
      </c>
      <c r="B164" s="21" t="s">
        <v>1368</v>
      </c>
    </row>
    <row r="165" spans="1:2" ht="16.8" thickBot="1">
      <c r="A165" s="20" t="s">
        <v>171</v>
      </c>
      <c r="B165" s="21" t="s">
        <v>1440</v>
      </c>
    </row>
    <row r="166" spans="1:2" ht="16.8" thickBot="1">
      <c r="A166" s="20" t="s">
        <v>172</v>
      </c>
      <c r="B166" s="21" t="s">
        <v>1309</v>
      </c>
    </row>
    <row r="167" spans="1:2" ht="16.8" thickBot="1">
      <c r="A167" s="20" t="s">
        <v>173</v>
      </c>
      <c r="B167" s="21" t="s">
        <v>1692</v>
      </c>
    </row>
    <row r="168" spans="1:2" ht="16.8" thickBot="1">
      <c r="A168" s="20" t="s">
        <v>174</v>
      </c>
      <c r="B168" s="21" t="s">
        <v>1693</v>
      </c>
    </row>
    <row r="169" spans="1:2" ht="16.8" thickBot="1">
      <c r="A169" s="20" t="s">
        <v>175</v>
      </c>
      <c r="B169" s="21" t="s">
        <v>1520</v>
      </c>
    </row>
    <row r="170" spans="1:2" ht="16.8" thickBot="1">
      <c r="A170" s="20" t="s">
        <v>176</v>
      </c>
      <c r="B170" s="21" t="s">
        <v>1247</v>
      </c>
    </row>
    <row r="171" spans="1:2" ht="16.8" thickBot="1">
      <c r="A171" s="20" t="s">
        <v>177</v>
      </c>
      <c r="B171" s="21" t="s">
        <v>1227</v>
      </c>
    </row>
    <row r="172" spans="1:2" ht="16.8" thickBot="1">
      <c r="A172" s="20" t="s">
        <v>178</v>
      </c>
      <c r="B172" s="21" t="s">
        <v>1243</v>
      </c>
    </row>
    <row r="173" spans="1:2" ht="16.8" thickBot="1">
      <c r="A173" s="20" t="s">
        <v>179</v>
      </c>
      <c r="B173" s="21" t="s">
        <v>1247</v>
      </c>
    </row>
    <row r="174" spans="1:2" ht="16.8" thickBot="1">
      <c r="A174" s="20" t="s">
        <v>180</v>
      </c>
      <c r="B174" s="21" t="s">
        <v>1694</v>
      </c>
    </row>
    <row r="175" spans="1:2" ht="16.8" thickBot="1">
      <c r="A175" s="20" t="s">
        <v>181</v>
      </c>
      <c r="B175" s="21" t="s">
        <v>1564</v>
      </c>
    </row>
    <row r="176" spans="1:2" ht="16.8" thickBot="1">
      <c r="A176" s="20" t="s">
        <v>182</v>
      </c>
      <c r="B176" s="21" t="s">
        <v>1695</v>
      </c>
    </row>
    <row r="177" spans="1:2" ht="16.8" thickBot="1">
      <c r="A177" s="20" t="s">
        <v>183</v>
      </c>
      <c r="B177" s="21" t="s">
        <v>1239</v>
      </c>
    </row>
    <row r="178" spans="1:2" ht="16.8" thickBot="1">
      <c r="A178" s="20" t="s">
        <v>184</v>
      </c>
      <c r="B178" s="21" t="s">
        <v>1696</v>
      </c>
    </row>
    <row r="179" spans="1:2" ht="16.8" thickBot="1">
      <c r="A179" s="20" t="s">
        <v>185</v>
      </c>
      <c r="B179" s="21" t="s">
        <v>1266</v>
      </c>
    </row>
    <row r="180" spans="1:2" ht="16.8" thickBot="1">
      <c r="A180" s="20" t="s">
        <v>186</v>
      </c>
      <c r="B180" s="21" t="s">
        <v>1355</v>
      </c>
    </row>
    <row r="181" spans="1:2" ht="16.8" thickBot="1">
      <c r="A181" s="20" t="s">
        <v>187</v>
      </c>
      <c r="B181" s="21" t="s">
        <v>1288</v>
      </c>
    </row>
    <row r="182" spans="1:2" ht="16.8" thickBot="1">
      <c r="A182" s="20" t="s">
        <v>188</v>
      </c>
      <c r="B182" s="21" t="s">
        <v>1697</v>
      </c>
    </row>
    <row r="183" spans="1:2" ht="16.8" thickBot="1">
      <c r="A183" s="20" t="s">
        <v>189</v>
      </c>
      <c r="B183" s="21" t="s">
        <v>1698</v>
      </c>
    </row>
    <row r="184" spans="1:2" ht="16.8" thickBot="1">
      <c r="A184" s="20" t="s">
        <v>190</v>
      </c>
      <c r="B184" s="21" t="s">
        <v>1699</v>
      </c>
    </row>
    <row r="185" spans="1:2" ht="16.8" thickBot="1">
      <c r="A185" s="20" t="s">
        <v>191</v>
      </c>
      <c r="B185" s="21" t="s">
        <v>1700</v>
      </c>
    </row>
    <row r="186" spans="1:2" ht="16.8" thickBot="1">
      <c r="A186" s="20" t="s">
        <v>192</v>
      </c>
      <c r="B186" s="21" t="s">
        <v>1701</v>
      </c>
    </row>
    <row r="187" spans="1:2" ht="16.8" thickBot="1">
      <c r="A187" s="20" t="s">
        <v>193</v>
      </c>
      <c r="B187" s="21" t="s">
        <v>1702</v>
      </c>
    </row>
    <row r="188" spans="1:2" ht="16.8" thickBot="1">
      <c r="A188" s="20" t="s">
        <v>194</v>
      </c>
      <c r="B188" s="21" t="s">
        <v>1269</v>
      </c>
    </row>
    <row r="189" spans="1:2" ht="16.8" thickBot="1">
      <c r="A189" s="20" t="s">
        <v>195</v>
      </c>
      <c r="B189" s="21" t="s">
        <v>1703</v>
      </c>
    </row>
    <row r="190" spans="1:2" ht="16.8" thickBot="1">
      <c r="A190" s="20" t="s">
        <v>196</v>
      </c>
      <c r="B190" s="21" t="s">
        <v>1704</v>
      </c>
    </row>
    <row r="191" spans="1:2" ht="16.8" thickBot="1">
      <c r="A191" s="20" t="s">
        <v>197</v>
      </c>
      <c r="B191" s="21" t="s">
        <v>1367</v>
      </c>
    </row>
    <row r="192" spans="1:2" ht="16.8" thickBot="1">
      <c r="A192" s="20" t="s">
        <v>198</v>
      </c>
      <c r="B192" s="21" t="s">
        <v>1705</v>
      </c>
    </row>
    <row r="193" spans="1:2" ht="16.8" thickBot="1">
      <c r="A193" s="20" t="s">
        <v>199</v>
      </c>
      <c r="B193" s="21" t="s">
        <v>1706</v>
      </c>
    </row>
    <row r="194" spans="1:2" ht="16.8" thickBot="1">
      <c r="A194" s="20" t="s">
        <v>200</v>
      </c>
      <c r="B194" s="21" t="s">
        <v>1707</v>
      </c>
    </row>
    <row r="195" spans="1:2" ht="16.8" thickBot="1">
      <c r="A195" s="20" t="s">
        <v>201</v>
      </c>
      <c r="B195" s="21" t="s">
        <v>1708</v>
      </c>
    </row>
    <row r="196" spans="1:2" ht="16.8" thickBot="1">
      <c r="A196" s="20" t="s">
        <v>202</v>
      </c>
      <c r="B196" s="21" t="s">
        <v>1709</v>
      </c>
    </row>
    <row r="197" spans="1:2" ht="16.8" thickBot="1">
      <c r="A197" s="20" t="s">
        <v>203</v>
      </c>
      <c r="B197" s="21" t="s">
        <v>1710</v>
      </c>
    </row>
    <row r="198" spans="1:2" ht="16.8" thickBot="1">
      <c r="A198" s="20" t="s">
        <v>204</v>
      </c>
      <c r="B198" s="21" t="s">
        <v>1711</v>
      </c>
    </row>
    <row r="199" spans="1:2" ht="16.8" thickBot="1">
      <c r="A199" s="20" t="s">
        <v>205</v>
      </c>
      <c r="B199" s="21" t="s">
        <v>1712</v>
      </c>
    </row>
    <row r="200" spans="1:2" ht="16.8" thickBot="1">
      <c r="A200" s="20" t="s">
        <v>206</v>
      </c>
      <c r="B200" s="21" t="s">
        <v>1713</v>
      </c>
    </row>
    <row r="201" spans="1:2" ht="16.8" thickBot="1">
      <c r="A201" s="20" t="s">
        <v>207</v>
      </c>
      <c r="B201" s="21" t="s">
        <v>1714</v>
      </c>
    </row>
    <row r="202" spans="1:2" ht="16.8" thickBot="1">
      <c r="A202" s="20" t="s">
        <v>208</v>
      </c>
      <c r="B202" s="21" t="s">
        <v>1715</v>
      </c>
    </row>
    <row r="203" spans="1:2" ht="16.8" thickBot="1">
      <c r="A203" s="20" t="s">
        <v>209</v>
      </c>
      <c r="B203" s="21" t="s">
        <v>1716</v>
      </c>
    </row>
    <row r="204" spans="1:2" ht="16.8" thickBot="1">
      <c r="A204" s="20" t="s">
        <v>210</v>
      </c>
      <c r="B204" s="21" t="s">
        <v>1717</v>
      </c>
    </row>
    <row r="205" spans="1:2" ht="16.8" thickBot="1">
      <c r="A205" s="20" t="s">
        <v>211</v>
      </c>
      <c r="B205" s="21" t="s">
        <v>1718</v>
      </c>
    </row>
    <row r="206" spans="1:2" ht="16.8" thickBot="1">
      <c r="A206" s="20" t="s">
        <v>212</v>
      </c>
      <c r="B206" s="21" t="s">
        <v>1719</v>
      </c>
    </row>
    <row r="207" spans="1:2" ht="16.8" thickBot="1">
      <c r="A207" s="20" t="s">
        <v>213</v>
      </c>
      <c r="B207" s="21" t="s">
        <v>1720</v>
      </c>
    </row>
    <row r="208" spans="1:2" ht="16.8" thickBot="1">
      <c r="A208" s="20" t="s">
        <v>214</v>
      </c>
      <c r="B208" s="21" t="s">
        <v>1721</v>
      </c>
    </row>
    <row r="209" spans="1:2" ht="16.8" thickBot="1">
      <c r="A209" s="20" t="s">
        <v>215</v>
      </c>
      <c r="B209" s="21" t="s">
        <v>1722</v>
      </c>
    </row>
    <row r="210" spans="1:2" ht="16.8" thickBot="1">
      <c r="A210" s="20" t="s">
        <v>216</v>
      </c>
      <c r="B210" s="21" t="s">
        <v>1723</v>
      </c>
    </row>
    <row r="211" spans="1:2" ht="16.8" thickBot="1">
      <c r="A211" s="20" t="s">
        <v>217</v>
      </c>
      <c r="B211" s="21" t="s">
        <v>1724</v>
      </c>
    </row>
    <row r="212" spans="1:2" ht="16.8" thickBot="1">
      <c r="A212" s="20" t="s">
        <v>218</v>
      </c>
      <c r="B212" s="21" t="s">
        <v>1725</v>
      </c>
    </row>
    <row r="213" spans="1:2" ht="16.8" thickBot="1">
      <c r="A213" s="20" t="s">
        <v>219</v>
      </c>
      <c r="B213" s="21" t="s">
        <v>1726</v>
      </c>
    </row>
    <row r="214" spans="1:2" ht="16.8" thickBot="1">
      <c r="A214" s="20" t="s">
        <v>220</v>
      </c>
      <c r="B214" s="21" t="s">
        <v>1727</v>
      </c>
    </row>
    <row r="215" spans="1:2" ht="16.8" thickBot="1">
      <c r="A215" s="20" t="s">
        <v>221</v>
      </c>
      <c r="B215" s="21" t="s">
        <v>1728</v>
      </c>
    </row>
    <row r="216" spans="1:2" ht="16.8" thickBot="1">
      <c r="A216" s="20" t="s">
        <v>222</v>
      </c>
      <c r="B216" s="21" t="s">
        <v>1729</v>
      </c>
    </row>
    <row r="217" spans="1:2" ht="16.8" thickBot="1">
      <c r="A217" s="20" t="s">
        <v>223</v>
      </c>
      <c r="B217" s="21" t="s">
        <v>1730</v>
      </c>
    </row>
    <row r="218" spans="1:2" ht="16.8" thickBot="1">
      <c r="A218" s="20" t="s">
        <v>224</v>
      </c>
      <c r="B218" s="21" t="s">
        <v>1257</v>
      </c>
    </row>
    <row r="219" spans="1:2" ht="16.8" thickBot="1">
      <c r="A219" s="20" t="s">
        <v>225</v>
      </c>
      <c r="B219" s="21" t="s">
        <v>1731</v>
      </c>
    </row>
    <row r="220" spans="1:2" ht="16.8" thickBot="1">
      <c r="A220" s="20" t="s">
        <v>226</v>
      </c>
      <c r="B220" s="21" t="s">
        <v>1369</v>
      </c>
    </row>
    <row r="221" spans="1:2" ht="16.8" thickBot="1">
      <c r="A221" s="20" t="s">
        <v>227</v>
      </c>
      <c r="B221" s="21" t="s">
        <v>1732</v>
      </c>
    </row>
    <row r="222" spans="1:2" ht="16.8" thickBot="1">
      <c r="A222" s="20" t="s">
        <v>228</v>
      </c>
      <c r="B222" s="21" t="s">
        <v>1733</v>
      </c>
    </row>
    <row r="223" spans="1:2" ht="16.8" thickBot="1">
      <c r="A223" s="20" t="s">
        <v>229</v>
      </c>
      <c r="B223" s="21" t="s">
        <v>1470</v>
      </c>
    </row>
    <row r="224" spans="1:2" ht="16.8" thickBot="1">
      <c r="A224" s="20" t="s">
        <v>230</v>
      </c>
      <c r="B224" s="21" t="s">
        <v>1734</v>
      </c>
    </row>
    <row r="225" spans="1:2" ht="16.8" thickBot="1">
      <c r="A225" s="20" t="s">
        <v>231</v>
      </c>
      <c r="B225" s="21" t="s">
        <v>1722</v>
      </c>
    </row>
    <row r="226" spans="1:2" ht="16.8" thickBot="1">
      <c r="A226" s="20" t="s">
        <v>232</v>
      </c>
      <c r="B226" s="21" t="s">
        <v>1735</v>
      </c>
    </row>
    <row r="227" spans="1:2" ht="16.8" thickBot="1">
      <c r="A227" s="20" t="s">
        <v>233</v>
      </c>
      <c r="B227" s="21" t="s">
        <v>1736</v>
      </c>
    </row>
    <row r="228" spans="1:2" ht="16.8" thickBot="1">
      <c r="A228" s="20" t="s">
        <v>234</v>
      </c>
      <c r="B228" s="21" t="s">
        <v>1586</v>
      </c>
    </row>
    <row r="229" spans="1:2" ht="16.8" thickBot="1">
      <c r="A229" s="20" t="s">
        <v>235</v>
      </c>
      <c r="B229" s="21" t="s">
        <v>1737</v>
      </c>
    </row>
    <row r="230" spans="1:2" ht="16.8" thickBot="1">
      <c r="A230" s="20" t="s">
        <v>236</v>
      </c>
      <c r="B230" s="21" t="s">
        <v>1422</v>
      </c>
    </row>
    <row r="231" spans="1:2" ht="16.8" thickBot="1">
      <c r="A231" s="20" t="s">
        <v>237</v>
      </c>
      <c r="B231" s="21" t="s">
        <v>1738</v>
      </c>
    </row>
    <row r="232" spans="1:2" ht="16.8" thickBot="1">
      <c r="A232" s="20" t="s">
        <v>238</v>
      </c>
      <c r="B232" s="21" t="s">
        <v>1739</v>
      </c>
    </row>
    <row r="233" spans="1:2" ht="16.8" thickBot="1">
      <c r="A233" s="20" t="s">
        <v>239</v>
      </c>
      <c r="B233" s="21" t="s">
        <v>1433</v>
      </c>
    </row>
    <row r="234" spans="1:2" ht="16.8" thickBot="1">
      <c r="A234" s="20" t="s">
        <v>240</v>
      </c>
      <c r="B234" s="21" t="s">
        <v>1740</v>
      </c>
    </row>
    <row r="235" spans="1:2" ht="16.8" thickBot="1">
      <c r="A235" s="20" t="s">
        <v>241</v>
      </c>
      <c r="B235" s="21" t="s">
        <v>1741</v>
      </c>
    </row>
    <row r="236" spans="1:2" ht="16.8" thickBot="1">
      <c r="A236" s="20" t="s">
        <v>242</v>
      </c>
      <c r="B236" s="21" t="s">
        <v>1742</v>
      </c>
    </row>
    <row r="237" spans="1:2" ht="16.8" thickBot="1">
      <c r="A237" s="20" t="s">
        <v>243</v>
      </c>
      <c r="B237" s="21" t="s">
        <v>1408</v>
      </c>
    </row>
    <row r="238" spans="1:2" ht="16.8" thickBot="1">
      <c r="A238" s="20" t="s">
        <v>244</v>
      </c>
      <c r="B238" s="21" t="s">
        <v>1270</v>
      </c>
    </row>
    <row r="239" spans="1:2" ht="16.8" thickBot="1">
      <c r="A239" s="20" t="s">
        <v>245</v>
      </c>
      <c r="B239" s="21" t="s">
        <v>1743</v>
      </c>
    </row>
    <row r="240" spans="1:2" ht="16.8" thickBot="1">
      <c r="A240" s="20" t="s">
        <v>246</v>
      </c>
      <c r="B240" s="21" t="s">
        <v>1378</v>
      </c>
    </row>
    <row r="241" spans="1:2" ht="16.8" thickBot="1">
      <c r="A241" s="20" t="s">
        <v>247</v>
      </c>
      <c r="B241" s="21" t="s">
        <v>1602</v>
      </c>
    </row>
    <row r="242" spans="1:2" ht="16.8" thickBot="1">
      <c r="A242" s="20" t="s">
        <v>248</v>
      </c>
      <c r="B242" s="21" t="s">
        <v>1744</v>
      </c>
    </row>
    <row r="243" spans="1:2" ht="16.8" thickBot="1">
      <c r="A243" s="20" t="s">
        <v>249</v>
      </c>
      <c r="B243" s="21" t="s">
        <v>1710</v>
      </c>
    </row>
    <row r="244" spans="1:2" ht="16.8" thickBot="1">
      <c r="A244" s="20" t="s">
        <v>250</v>
      </c>
      <c r="B244" s="21" t="s">
        <v>1745</v>
      </c>
    </row>
    <row r="245" spans="1:2" ht="16.8" thickBot="1">
      <c r="A245" s="20" t="s">
        <v>251</v>
      </c>
      <c r="B245" s="21" t="s">
        <v>1746</v>
      </c>
    </row>
    <row r="246" spans="1:2" ht="16.8" thickBot="1">
      <c r="A246" s="20" t="s">
        <v>252</v>
      </c>
      <c r="B246" s="21" t="s">
        <v>1258</v>
      </c>
    </row>
    <row r="247" spans="1:2" ht="16.8" thickBot="1">
      <c r="A247" s="20" t="s">
        <v>253</v>
      </c>
      <c r="B247" s="21" t="s">
        <v>1651</v>
      </c>
    </row>
    <row r="248" spans="1:2" ht="16.8" thickBot="1">
      <c r="A248" s="20" t="s">
        <v>254</v>
      </c>
      <c r="B248" s="21" t="s">
        <v>1747</v>
      </c>
    </row>
    <row r="249" spans="1:2" ht="16.8" thickBot="1">
      <c r="A249" s="20" t="s">
        <v>255</v>
      </c>
      <c r="B249" s="21" t="s">
        <v>1748</v>
      </c>
    </row>
    <row r="250" spans="1:2" ht="16.8" thickBot="1">
      <c r="A250" s="20" t="s">
        <v>256</v>
      </c>
      <c r="B250" s="21" t="s">
        <v>1618</v>
      </c>
    </row>
    <row r="251" spans="1:2" ht="16.8" thickBot="1">
      <c r="A251" s="20" t="s">
        <v>257</v>
      </c>
      <c r="B251" s="21" t="s">
        <v>1749</v>
      </c>
    </row>
    <row r="252" spans="1:2" ht="16.8" thickBot="1">
      <c r="A252" s="20" t="s">
        <v>258</v>
      </c>
      <c r="B252" s="21" t="s">
        <v>1243</v>
      </c>
    </row>
    <row r="253" spans="1:2" ht="16.8" thickBot="1">
      <c r="A253" s="20" t="s">
        <v>259</v>
      </c>
      <c r="B253" s="21" t="s">
        <v>1750</v>
      </c>
    </row>
    <row r="254" spans="1:2" ht="16.8" thickBot="1">
      <c r="A254" s="20" t="s">
        <v>260</v>
      </c>
      <c r="B254" s="21" t="s">
        <v>1442</v>
      </c>
    </row>
    <row r="255" spans="1:2" ht="16.8" thickBot="1">
      <c r="A255" s="20" t="s">
        <v>261</v>
      </c>
      <c r="B255" s="21" t="s">
        <v>1751</v>
      </c>
    </row>
    <row r="256" spans="1:2" ht="16.8" thickBot="1">
      <c r="A256" s="20" t="s">
        <v>262</v>
      </c>
      <c r="B256" s="21" t="s">
        <v>1752</v>
      </c>
    </row>
    <row r="257" spans="1:2" ht="16.8" thickBot="1">
      <c r="A257" s="20" t="s">
        <v>263</v>
      </c>
      <c r="B257" s="21" t="s">
        <v>1551</v>
      </c>
    </row>
    <row r="258" spans="1:2" ht="16.8" thickBot="1">
      <c r="A258" s="20" t="s">
        <v>264</v>
      </c>
      <c r="B258" s="21" t="s">
        <v>1680</v>
      </c>
    </row>
    <row r="259" spans="1:2" ht="16.8" thickBot="1">
      <c r="A259" s="20" t="s">
        <v>265</v>
      </c>
      <c r="B259" s="21" t="s">
        <v>1237</v>
      </c>
    </row>
    <row r="260" spans="1:2" ht="16.8" thickBot="1">
      <c r="A260" s="20" t="s">
        <v>266</v>
      </c>
      <c r="B260" s="21" t="s">
        <v>1296</v>
      </c>
    </row>
    <row r="261" spans="1:2" ht="16.8" thickBot="1">
      <c r="A261" s="20" t="s">
        <v>267</v>
      </c>
      <c r="B261" s="21" t="s">
        <v>1480</v>
      </c>
    </row>
    <row r="262" spans="1:2" ht="16.8" thickBot="1">
      <c r="A262" s="20" t="s">
        <v>268</v>
      </c>
      <c r="B262" s="21" t="s">
        <v>1753</v>
      </c>
    </row>
    <row r="263" spans="1:2" ht="16.8" thickBot="1">
      <c r="A263" s="20" t="s">
        <v>269</v>
      </c>
      <c r="B263" s="21" t="s">
        <v>1330</v>
      </c>
    </row>
    <row r="264" spans="1:2" ht="16.8" thickBot="1">
      <c r="A264" s="20" t="s">
        <v>270</v>
      </c>
      <c r="B264" s="21" t="s">
        <v>1754</v>
      </c>
    </row>
    <row r="265" spans="1:2" ht="16.8" thickBot="1">
      <c r="A265" s="20" t="s">
        <v>271</v>
      </c>
      <c r="B265" s="21" t="s">
        <v>1250</v>
      </c>
    </row>
    <row r="266" spans="1:2" ht="16.8" thickBot="1">
      <c r="A266" s="20" t="s">
        <v>272</v>
      </c>
      <c r="B266" s="21" t="s">
        <v>1755</v>
      </c>
    </row>
    <row r="267" spans="1:2" ht="16.8" thickBot="1">
      <c r="A267" s="20" t="s">
        <v>273</v>
      </c>
      <c r="B267" s="21" t="s">
        <v>1483</v>
      </c>
    </row>
    <row r="268" spans="1:2" ht="16.8" thickBot="1">
      <c r="A268" s="20" t="s">
        <v>274</v>
      </c>
      <c r="B268" s="21" t="s">
        <v>1256</v>
      </c>
    </row>
    <row r="269" spans="1:2" ht="16.8" thickBot="1">
      <c r="A269" s="20" t="s">
        <v>275</v>
      </c>
      <c r="B269" s="21" t="s">
        <v>1756</v>
      </c>
    </row>
    <row r="270" spans="1:2" ht="16.8" thickBot="1">
      <c r="A270" s="20" t="s">
        <v>276</v>
      </c>
      <c r="B270" s="21" t="s">
        <v>1757</v>
      </c>
    </row>
    <row r="271" spans="1:2" ht="16.8" thickBot="1">
      <c r="A271" s="20" t="s">
        <v>277</v>
      </c>
      <c r="B271" s="21" t="s">
        <v>1758</v>
      </c>
    </row>
    <row r="272" spans="1:2" ht="16.8" thickBot="1">
      <c r="A272" s="20" t="s">
        <v>278</v>
      </c>
      <c r="B272" s="21" t="s">
        <v>1759</v>
      </c>
    </row>
    <row r="273" spans="1:2" ht="16.8" thickBot="1">
      <c r="A273" s="20" t="s">
        <v>279</v>
      </c>
      <c r="B273" s="21" t="s">
        <v>1441</v>
      </c>
    </row>
    <row r="274" spans="1:2" ht="16.8" thickBot="1">
      <c r="A274" s="20" t="s">
        <v>280</v>
      </c>
      <c r="B274" s="21" t="s">
        <v>1760</v>
      </c>
    </row>
    <row r="275" spans="1:2" ht="16.8" thickBot="1">
      <c r="A275" s="20" t="s">
        <v>281</v>
      </c>
      <c r="B275" s="21" t="s">
        <v>1761</v>
      </c>
    </row>
    <row r="276" spans="1:2" ht="16.8" thickBot="1">
      <c r="A276" s="20" t="s">
        <v>282</v>
      </c>
      <c r="B276" s="21" t="s">
        <v>1263</v>
      </c>
    </row>
    <row r="277" spans="1:2" ht="16.8" thickBot="1">
      <c r="A277" s="20" t="s">
        <v>283</v>
      </c>
      <c r="B277" s="21" t="s">
        <v>1762</v>
      </c>
    </row>
    <row r="278" spans="1:2" ht="16.8" thickBot="1">
      <c r="A278" s="20" t="s">
        <v>284</v>
      </c>
      <c r="B278" s="21" t="s">
        <v>1763</v>
      </c>
    </row>
    <row r="279" spans="1:2" ht="16.8" thickBot="1">
      <c r="A279" s="20" t="s">
        <v>285</v>
      </c>
      <c r="B279" s="21" t="s">
        <v>1543</v>
      </c>
    </row>
    <row r="280" spans="1:2" ht="16.8" thickBot="1">
      <c r="A280" s="20" t="s">
        <v>286</v>
      </c>
      <c r="B280" s="21" t="s">
        <v>1311</v>
      </c>
    </row>
    <row r="281" spans="1:2" ht="16.8" thickBot="1">
      <c r="A281" s="20" t="s">
        <v>287</v>
      </c>
      <c r="B281" s="21" t="s">
        <v>1338</v>
      </c>
    </row>
    <row r="282" spans="1:2" ht="16.8" thickBot="1">
      <c r="A282" s="20" t="s">
        <v>288</v>
      </c>
      <c r="B282" s="21" t="s">
        <v>1764</v>
      </c>
    </row>
    <row r="283" spans="1:2" ht="16.8" thickBot="1">
      <c r="A283" s="20" t="s">
        <v>289</v>
      </c>
      <c r="B283" s="21" t="s">
        <v>1577</v>
      </c>
    </row>
    <row r="284" spans="1:2" ht="16.8" thickBot="1">
      <c r="A284" s="20" t="s">
        <v>290</v>
      </c>
      <c r="B284" s="21" t="s">
        <v>1746</v>
      </c>
    </row>
    <row r="285" spans="1:2" ht="16.8" thickBot="1">
      <c r="A285" s="20" t="s">
        <v>291</v>
      </c>
      <c r="B285" s="21" t="s">
        <v>1739</v>
      </c>
    </row>
    <row r="286" spans="1:2" ht="16.8" thickBot="1">
      <c r="A286" s="20" t="s">
        <v>292</v>
      </c>
      <c r="B286" s="21" t="s">
        <v>1349</v>
      </c>
    </row>
    <row r="287" spans="1:2" ht="16.8" thickBot="1">
      <c r="A287" s="20" t="s">
        <v>293</v>
      </c>
      <c r="B287" s="21" t="s">
        <v>1765</v>
      </c>
    </row>
    <row r="288" spans="1:2" ht="16.8" thickBot="1">
      <c r="A288" s="20" t="s">
        <v>294</v>
      </c>
      <c r="B288" s="21" t="s">
        <v>1326</v>
      </c>
    </row>
    <row r="289" spans="1:2" ht="16.8" thickBot="1">
      <c r="A289" s="20" t="s">
        <v>295</v>
      </c>
      <c r="B289" s="21" t="s">
        <v>1766</v>
      </c>
    </row>
    <row r="290" spans="1:2" ht="16.8" thickBot="1">
      <c r="A290" s="20" t="s">
        <v>296</v>
      </c>
      <c r="B290" s="21" t="s">
        <v>1292</v>
      </c>
    </row>
    <row r="291" spans="1:2" ht="16.8" thickBot="1">
      <c r="A291" s="20" t="s">
        <v>297</v>
      </c>
      <c r="B291" s="21" t="s">
        <v>1434</v>
      </c>
    </row>
    <row r="292" spans="1:2" ht="16.8" thickBot="1">
      <c r="A292" s="20" t="s">
        <v>298</v>
      </c>
      <c r="B292" s="21" t="s">
        <v>1370</v>
      </c>
    </row>
    <row r="293" spans="1:2" ht="16.8" thickBot="1">
      <c r="A293" s="20" t="s">
        <v>299</v>
      </c>
      <c r="B293" s="21" t="s">
        <v>1401</v>
      </c>
    </row>
    <row r="294" spans="1:2" ht="16.8" thickBot="1">
      <c r="A294" s="20" t="s">
        <v>300</v>
      </c>
      <c r="B294" s="21" t="s">
        <v>1441</v>
      </c>
    </row>
    <row r="295" spans="1:2" ht="16.8" thickBot="1">
      <c r="A295" s="20" t="s">
        <v>301</v>
      </c>
      <c r="B295" s="21" t="s">
        <v>1486</v>
      </c>
    </row>
    <row r="296" spans="1:2" ht="16.8" thickBot="1">
      <c r="A296" s="20" t="s">
        <v>302</v>
      </c>
      <c r="B296" s="21" t="s">
        <v>1292</v>
      </c>
    </row>
    <row r="297" spans="1:2" ht="16.8" thickBot="1">
      <c r="A297" s="20" t="s">
        <v>303</v>
      </c>
      <c r="B297" s="21" t="s">
        <v>1767</v>
      </c>
    </row>
    <row r="298" spans="1:2" ht="16.8" thickBot="1">
      <c r="A298" s="20" t="s">
        <v>304</v>
      </c>
      <c r="B298" s="21" t="s">
        <v>1392</v>
      </c>
    </row>
    <row r="299" spans="1:2" ht="16.8" thickBot="1">
      <c r="A299" s="20" t="s">
        <v>305</v>
      </c>
      <c r="B299" s="21" t="s">
        <v>1508</v>
      </c>
    </row>
    <row r="300" spans="1:2" ht="16.8" thickBot="1">
      <c r="A300" s="20" t="s">
        <v>306</v>
      </c>
      <c r="B300" s="21" t="s">
        <v>1768</v>
      </c>
    </row>
    <row r="301" spans="1:2" ht="16.8" thickBot="1">
      <c r="A301" s="20" t="s">
        <v>307</v>
      </c>
      <c r="B301" s="21" t="s">
        <v>1361</v>
      </c>
    </row>
    <row r="302" spans="1:2" ht="16.8" thickBot="1">
      <c r="A302" s="20" t="s">
        <v>308</v>
      </c>
      <c r="B302" s="21" t="s">
        <v>1769</v>
      </c>
    </row>
    <row r="303" spans="1:2" ht="16.8" thickBot="1">
      <c r="A303" s="20" t="s">
        <v>309</v>
      </c>
      <c r="B303" s="21" t="s">
        <v>1581</v>
      </c>
    </row>
    <row r="304" spans="1:2" ht="16.8" thickBot="1">
      <c r="A304" s="20" t="s">
        <v>310</v>
      </c>
      <c r="B304" s="21" t="s">
        <v>1308</v>
      </c>
    </row>
    <row r="305" spans="1:2" ht="16.8" thickBot="1">
      <c r="A305" s="20" t="s">
        <v>311</v>
      </c>
      <c r="B305" s="21" t="s">
        <v>1770</v>
      </c>
    </row>
    <row r="306" spans="1:2" ht="16.8" thickBot="1">
      <c r="A306" s="20" t="s">
        <v>312</v>
      </c>
      <c r="B306" s="21" t="s">
        <v>1705</v>
      </c>
    </row>
    <row r="307" spans="1:2" ht="16.8" thickBot="1">
      <c r="A307" s="20" t="s">
        <v>313</v>
      </c>
      <c r="B307" s="21" t="s">
        <v>1318</v>
      </c>
    </row>
    <row r="308" spans="1:2" ht="16.8" thickBot="1">
      <c r="A308" s="20" t="s">
        <v>314</v>
      </c>
      <c r="B308" s="21" t="s">
        <v>1771</v>
      </c>
    </row>
    <row r="309" spans="1:2" ht="16.8" thickBot="1">
      <c r="A309" s="20" t="s">
        <v>315</v>
      </c>
      <c r="B309" s="21" t="s">
        <v>1288</v>
      </c>
    </row>
    <row r="310" spans="1:2" ht="16.8" thickBot="1">
      <c r="A310" s="20" t="s">
        <v>316</v>
      </c>
      <c r="B310" s="21" t="s">
        <v>1772</v>
      </c>
    </row>
    <row r="311" spans="1:2" ht="16.8" thickBot="1">
      <c r="A311" s="20" t="s">
        <v>317</v>
      </c>
      <c r="B311" s="21" t="s">
        <v>1773</v>
      </c>
    </row>
    <row r="312" spans="1:2" ht="16.8" thickBot="1">
      <c r="A312" s="20" t="s">
        <v>318</v>
      </c>
      <c r="B312" s="21" t="s">
        <v>1774</v>
      </c>
    </row>
    <row r="313" spans="1:2" ht="16.8" thickBot="1">
      <c r="A313" s="20" t="s">
        <v>319</v>
      </c>
      <c r="B313" s="21" t="s">
        <v>1671</v>
      </c>
    </row>
    <row r="314" spans="1:2" ht="16.8" thickBot="1">
      <c r="A314" s="20" t="s">
        <v>320</v>
      </c>
      <c r="B314" s="21" t="s">
        <v>1775</v>
      </c>
    </row>
    <row r="315" spans="1:2" ht="16.8" thickBot="1">
      <c r="A315" s="20" t="s">
        <v>321</v>
      </c>
      <c r="B315" s="21" t="s">
        <v>1776</v>
      </c>
    </row>
    <row r="316" spans="1:2" ht="16.8" thickBot="1">
      <c r="A316" s="20" t="s">
        <v>322</v>
      </c>
      <c r="B316" s="21" t="s">
        <v>1777</v>
      </c>
    </row>
    <row r="317" spans="1:2" ht="16.8" thickBot="1">
      <c r="A317" s="20" t="s">
        <v>323</v>
      </c>
      <c r="B317" s="21" t="s">
        <v>1516</v>
      </c>
    </row>
    <row r="318" spans="1:2" ht="16.8" thickBot="1">
      <c r="A318" s="20" t="s">
        <v>324</v>
      </c>
      <c r="B318" s="21" t="s">
        <v>1299</v>
      </c>
    </row>
    <row r="319" spans="1:2" ht="16.8" thickBot="1">
      <c r="A319" s="20" t="s">
        <v>325</v>
      </c>
      <c r="B319" s="21" t="s">
        <v>1407</v>
      </c>
    </row>
    <row r="320" spans="1:2" ht="16.8" thickBot="1">
      <c r="A320" s="20" t="s">
        <v>326</v>
      </c>
      <c r="B320" s="21" t="s">
        <v>1389</v>
      </c>
    </row>
    <row r="321" spans="1:2" ht="16.8" thickBot="1">
      <c r="A321" s="20" t="s">
        <v>327</v>
      </c>
      <c r="B321" s="21" t="s">
        <v>1724</v>
      </c>
    </row>
    <row r="322" spans="1:2" ht="16.8" thickBot="1">
      <c r="A322" s="20" t="s">
        <v>328</v>
      </c>
      <c r="B322" s="21" t="s">
        <v>1299</v>
      </c>
    </row>
    <row r="323" spans="1:2" ht="16.8" thickBot="1">
      <c r="A323" s="20" t="s">
        <v>329</v>
      </c>
      <c r="B323" s="21" t="s">
        <v>1778</v>
      </c>
    </row>
    <row r="324" spans="1:2" ht="16.8" thickBot="1">
      <c r="A324" s="20" t="s">
        <v>330</v>
      </c>
      <c r="B324" s="21" t="s">
        <v>1470</v>
      </c>
    </row>
    <row r="325" spans="1:2" ht="16.8" thickBot="1">
      <c r="A325" s="20" t="s">
        <v>331</v>
      </c>
      <c r="B325" s="21" t="s">
        <v>1767</v>
      </c>
    </row>
    <row r="326" spans="1:2" ht="16.8" thickBot="1">
      <c r="A326" s="20" t="s">
        <v>332</v>
      </c>
      <c r="B326" s="21" t="s">
        <v>1306</v>
      </c>
    </row>
    <row r="327" spans="1:2" ht="16.8" thickBot="1">
      <c r="A327" s="20" t="s">
        <v>333</v>
      </c>
      <c r="B327" s="21" t="s">
        <v>1338</v>
      </c>
    </row>
    <row r="328" spans="1:2" ht="16.8" thickBot="1">
      <c r="A328" s="20" t="s">
        <v>334</v>
      </c>
      <c r="B328" s="21" t="s">
        <v>1779</v>
      </c>
    </row>
    <row r="329" spans="1:2" ht="16.8" thickBot="1">
      <c r="A329" s="20" t="s">
        <v>335</v>
      </c>
      <c r="B329" s="21" t="s">
        <v>1767</v>
      </c>
    </row>
    <row r="330" spans="1:2" ht="16.8" thickBot="1">
      <c r="A330" s="20" t="s">
        <v>336</v>
      </c>
      <c r="B330" s="21" t="s">
        <v>1780</v>
      </c>
    </row>
    <row r="331" spans="1:2" ht="16.8" thickBot="1">
      <c r="A331" s="20" t="s">
        <v>337</v>
      </c>
      <c r="B331" s="21" t="s">
        <v>1781</v>
      </c>
    </row>
    <row r="332" spans="1:2" ht="16.8" thickBot="1">
      <c r="A332" s="20" t="s">
        <v>338</v>
      </c>
      <c r="B332" s="21" t="s">
        <v>1306</v>
      </c>
    </row>
    <row r="333" spans="1:2" ht="16.8" thickBot="1">
      <c r="A333" s="20" t="s">
        <v>339</v>
      </c>
      <c r="B333" s="21" t="s">
        <v>1328</v>
      </c>
    </row>
    <row r="334" spans="1:2" ht="16.8" thickBot="1">
      <c r="A334" s="20" t="s">
        <v>340</v>
      </c>
      <c r="B334" s="21" t="s">
        <v>1581</v>
      </c>
    </row>
    <row r="335" spans="1:2" ht="16.8" thickBot="1">
      <c r="A335" s="20" t="s">
        <v>341</v>
      </c>
      <c r="B335" s="21" t="s">
        <v>1782</v>
      </c>
    </row>
    <row r="336" spans="1:2" ht="16.8" thickBot="1">
      <c r="A336" s="20" t="s">
        <v>342</v>
      </c>
      <c r="B336" s="21" t="s">
        <v>1546</v>
      </c>
    </row>
    <row r="337" spans="1:2" ht="16.8" thickBot="1">
      <c r="A337" s="20" t="s">
        <v>343</v>
      </c>
      <c r="B337" s="21" t="s">
        <v>1265</v>
      </c>
    </row>
    <row r="338" spans="1:2" ht="16.8" thickBot="1">
      <c r="A338" s="20" t="s">
        <v>344</v>
      </c>
      <c r="B338" s="21" t="s">
        <v>1658</v>
      </c>
    </row>
    <row r="339" spans="1:2" ht="16.8" thickBot="1">
      <c r="A339" s="20" t="s">
        <v>345</v>
      </c>
      <c r="B339" s="21" t="s">
        <v>1401</v>
      </c>
    </row>
    <row r="340" spans="1:2" ht="16.8" thickBot="1">
      <c r="A340" s="20" t="s">
        <v>346</v>
      </c>
      <c r="B340" s="21" t="s">
        <v>1373</v>
      </c>
    </row>
    <row r="341" spans="1:2" ht="16.8" thickBot="1">
      <c r="A341" s="20" t="s">
        <v>347</v>
      </c>
      <c r="B341" s="21" t="s">
        <v>1486</v>
      </c>
    </row>
    <row r="342" spans="1:2" ht="16.8" thickBot="1">
      <c r="A342" s="20" t="s">
        <v>348</v>
      </c>
      <c r="B342" s="21" t="s">
        <v>1783</v>
      </c>
    </row>
    <row r="343" spans="1:2" ht="16.8" thickBot="1">
      <c r="A343" s="20" t="s">
        <v>349</v>
      </c>
      <c r="B343" s="21" t="s">
        <v>1441</v>
      </c>
    </row>
    <row r="344" spans="1:2" ht="16.8" thickBot="1">
      <c r="A344" s="20" t="s">
        <v>350</v>
      </c>
      <c r="B344" s="21" t="s">
        <v>1731</v>
      </c>
    </row>
    <row r="345" spans="1:2" ht="16.8" thickBot="1">
      <c r="A345" s="20" t="s">
        <v>351</v>
      </c>
      <c r="B345" s="21" t="s">
        <v>1773</v>
      </c>
    </row>
    <row r="346" spans="1:2" ht="16.8" thickBot="1">
      <c r="A346" s="20" t="s">
        <v>352</v>
      </c>
      <c r="B346" s="21" t="s">
        <v>1784</v>
      </c>
    </row>
    <row r="347" spans="1:2" ht="16.8" thickBot="1">
      <c r="A347" s="20" t="s">
        <v>353</v>
      </c>
      <c r="B347" s="21" t="s">
        <v>1281</v>
      </c>
    </row>
    <row r="348" spans="1:2" ht="16.8" thickBot="1">
      <c r="A348" s="20" t="s">
        <v>354</v>
      </c>
      <c r="B348" s="21" t="s">
        <v>1435</v>
      </c>
    </row>
    <row r="349" spans="1:2" ht="16.8" thickBot="1">
      <c r="A349" s="20" t="s">
        <v>355</v>
      </c>
      <c r="B349" s="21" t="s">
        <v>1785</v>
      </c>
    </row>
    <row r="350" spans="1:2" ht="16.8" thickBot="1">
      <c r="A350" s="20" t="s">
        <v>356</v>
      </c>
      <c r="B350" s="21" t="s">
        <v>1624</v>
      </c>
    </row>
    <row r="351" spans="1:2" ht="16.8" thickBot="1">
      <c r="A351" s="20" t="s">
        <v>357</v>
      </c>
      <c r="B351" s="21" t="s">
        <v>1786</v>
      </c>
    </row>
    <row r="352" spans="1:2" ht="16.8" thickBot="1">
      <c r="A352" s="20" t="s">
        <v>358</v>
      </c>
      <c r="B352" s="21" t="s">
        <v>1413</v>
      </c>
    </row>
    <row r="353" spans="1:2" ht="16.8" thickBot="1">
      <c r="A353" s="20" t="s">
        <v>359</v>
      </c>
      <c r="B353" s="21" t="s">
        <v>1678</v>
      </c>
    </row>
    <row r="354" spans="1:2" ht="16.8" thickBot="1">
      <c r="A354" s="20" t="s">
        <v>360</v>
      </c>
      <c r="B354" s="21" t="s">
        <v>1787</v>
      </c>
    </row>
    <row r="355" spans="1:2" ht="16.8" thickBot="1">
      <c r="A355" s="20" t="s">
        <v>361</v>
      </c>
      <c r="B355" s="21" t="s">
        <v>1788</v>
      </c>
    </row>
    <row r="356" spans="1:2" ht="16.8" thickBot="1">
      <c r="A356" s="20" t="s">
        <v>362</v>
      </c>
      <c r="B356" s="21" t="s">
        <v>1307</v>
      </c>
    </row>
    <row r="357" spans="1:2" ht="16.8" thickBot="1">
      <c r="A357" s="20" t="s">
        <v>363</v>
      </c>
      <c r="B357" s="21" t="s">
        <v>1407</v>
      </c>
    </row>
    <row r="358" spans="1:2" ht="16.8" thickBot="1">
      <c r="A358" s="20" t="s">
        <v>364</v>
      </c>
      <c r="B358" s="21" t="s">
        <v>1243</v>
      </c>
    </row>
    <row r="359" spans="1:2" ht="16.8" thickBot="1">
      <c r="A359" s="20" t="s">
        <v>365</v>
      </c>
      <c r="B359" s="21" t="s">
        <v>1789</v>
      </c>
    </row>
    <row r="360" spans="1:2" ht="16.8" thickBot="1">
      <c r="A360" s="20" t="s">
        <v>366</v>
      </c>
      <c r="B360" s="21" t="s">
        <v>1683</v>
      </c>
    </row>
    <row r="361" spans="1:2" ht="16.8" thickBot="1">
      <c r="A361" s="20" t="s">
        <v>367</v>
      </c>
      <c r="B361" s="21" t="s">
        <v>1790</v>
      </c>
    </row>
    <row r="362" spans="1:2" ht="16.8" thickBot="1">
      <c r="A362" s="20" t="s">
        <v>368</v>
      </c>
      <c r="B362" s="21" t="s">
        <v>1791</v>
      </c>
    </row>
    <row r="363" spans="1:2" ht="16.8" thickBot="1">
      <c r="A363" s="20" t="s">
        <v>369</v>
      </c>
      <c r="B363" s="21" t="s">
        <v>1265</v>
      </c>
    </row>
    <row r="364" spans="1:2" ht="16.8" thickBot="1">
      <c r="A364" s="20" t="s">
        <v>370</v>
      </c>
      <c r="B364" s="21" t="s">
        <v>1792</v>
      </c>
    </row>
    <row r="365" spans="1:2" ht="16.8" thickBot="1">
      <c r="A365" s="20" t="s">
        <v>371</v>
      </c>
      <c r="B365" s="21" t="s">
        <v>1793</v>
      </c>
    </row>
    <row r="366" spans="1:2" ht="16.8" thickBot="1">
      <c r="A366" s="20" t="s">
        <v>372</v>
      </c>
      <c r="B366" s="21" t="s">
        <v>1794</v>
      </c>
    </row>
    <row r="367" spans="1:2" ht="16.8" thickBot="1">
      <c r="A367" s="20" t="s">
        <v>373</v>
      </c>
      <c r="B367" s="21" t="s">
        <v>1795</v>
      </c>
    </row>
    <row r="368" spans="1:2" ht="16.8" thickBot="1">
      <c r="A368" s="20" t="s">
        <v>374</v>
      </c>
      <c r="B368" s="21" t="s">
        <v>1703</v>
      </c>
    </row>
    <row r="369" spans="1:2" ht="16.8" thickBot="1">
      <c r="A369" s="20" t="s">
        <v>375</v>
      </c>
      <c r="B369" s="21" t="s">
        <v>1796</v>
      </c>
    </row>
    <row r="370" spans="1:2" ht="16.8" thickBot="1">
      <c r="A370" s="20" t="s">
        <v>376</v>
      </c>
      <c r="B370" s="21" t="s">
        <v>1797</v>
      </c>
    </row>
    <row r="371" spans="1:2" ht="16.8" thickBot="1">
      <c r="A371" s="20" t="s">
        <v>377</v>
      </c>
      <c r="B371" s="21" t="s">
        <v>1263</v>
      </c>
    </row>
    <row r="372" spans="1:2" ht="16.8" thickBot="1">
      <c r="A372" s="20" t="s">
        <v>378</v>
      </c>
      <c r="B372" s="21" t="s">
        <v>1283</v>
      </c>
    </row>
    <row r="373" spans="1:2" ht="16.8" thickBot="1">
      <c r="A373" s="20" t="s">
        <v>379</v>
      </c>
      <c r="B373" s="21" t="s">
        <v>1798</v>
      </c>
    </row>
    <row r="374" spans="1:2" ht="16.8" thickBot="1">
      <c r="A374" s="20" t="s">
        <v>380</v>
      </c>
      <c r="B374" s="21" t="s">
        <v>1430</v>
      </c>
    </row>
    <row r="375" spans="1:2" ht="16.8" thickBot="1">
      <c r="A375" s="20" t="s">
        <v>381</v>
      </c>
      <c r="B375" s="21" t="s">
        <v>1799</v>
      </c>
    </row>
    <row r="376" spans="1:2" ht="16.8" thickBot="1">
      <c r="A376" s="20" t="s">
        <v>382</v>
      </c>
      <c r="B376" s="21" t="s">
        <v>1800</v>
      </c>
    </row>
    <row r="377" spans="1:2" ht="16.8" thickBot="1">
      <c r="A377" s="20" t="s">
        <v>383</v>
      </c>
      <c r="B377" s="21" t="s">
        <v>1556</v>
      </c>
    </row>
    <row r="378" spans="1:2" ht="16.8" thickBot="1">
      <c r="A378" s="20" t="s">
        <v>384</v>
      </c>
      <c r="B378" s="21" t="s">
        <v>1801</v>
      </c>
    </row>
    <row r="379" spans="1:2" ht="16.8" thickBot="1">
      <c r="A379" s="20" t="s">
        <v>385</v>
      </c>
      <c r="B379" s="21" t="s">
        <v>1802</v>
      </c>
    </row>
    <row r="380" spans="1:2" ht="16.8" thickBot="1">
      <c r="A380" s="20" t="s">
        <v>386</v>
      </c>
      <c r="B380" s="21" t="s">
        <v>1369</v>
      </c>
    </row>
    <row r="381" spans="1:2" ht="16.8" thickBot="1">
      <c r="A381" s="20" t="s">
        <v>387</v>
      </c>
      <c r="B381" s="21" t="s">
        <v>1306</v>
      </c>
    </row>
    <row r="382" spans="1:2" ht="16.8" thickBot="1">
      <c r="A382" s="20" t="s">
        <v>388</v>
      </c>
      <c r="B382" s="21" t="s">
        <v>1803</v>
      </c>
    </row>
    <row r="383" spans="1:2" ht="16.8" thickBot="1">
      <c r="A383" s="20" t="s">
        <v>389</v>
      </c>
      <c r="B383" s="21" t="s">
        <v>1804</v>
      </c>
    </row>
    <row r="384" spans="1:2" ht="16.8" thickBot="1">
      <c r="A384" s="20" t="s">
        <v>390</v>
      </c>
      <c r="B384" s="21" t="s">
        <v>1805</v>
      </c>
    </row>
    <row r="385" spans="1:2" ht="16.8" thickBot="1">
      <c r="A385" s="20" t="s">
        <v>391</v>
      </c>
      <c r="B385" s="21" t="s">
        <v>1806</v>
      </c>
    </row>
    <row r="386" spans="1:2" ht="16.8" thickBot="1">
      <c r="A386" s="20" t="s">
        <v>392</v>
      </c>
      <c r="B386" s="21" t="s">
        <v>1807</v>
      </c>
    </row>
    <row r="387" spans="1:2" ht="16.8" thickBot="1">
      <c r="A387" s="20" t="s">
        <v>393</v>
      </c>
      <c r="B387" s="21" t="s">
        <v>1668</v>
      </c>
    </row>
    <row r="388" spans="1:2" ht="16.8" thickBot="1">
      <c r="A388" s="20" t="s">
        <v>394</v>
      </c>
      <c r="B388" s="21" t="s">
        <v>1600</v>
      </c>
    </row>
    <row r="389" spans="1:2" ht="16.8" thickBot="1">
      <c r="A389" s="20" t="s">
        <v>395</v>
      </c>
      <c r="B389" s="21" t="s">
        <v>1229</v>
      </c>
    </row>
    <row r="390" spans="1:2" ht="16.8" thickBot="1">
      <c r="A390" s="20" t="s">
        <v>396</v>
      </c>
      <c r="B390" s="21" t="s">
        <v>1808</v>
      </c>
    </row>
    <row r="391" spans="1:2" ht="16.8" thickBot="1">
      <c r="A391" s="20" t="s">
        <v>397</v>
      </c>
      <c r="B391" s="21" t="s">
        <v>1809</v>
      </c>
    </row>
    <row r="392" spans="1:2" ht="16.8" thickBot="1">
      <c r="A392" s="20" t="s">
        <v>398</v>
      </c>
      <c r="B392" s="21" t="s">
        <v>1339</v>
      </c>
    </row>
    <row r="393" spans="1:2" ht="16.8" thickBot="1">
      <c r="A393" s="20" t="s">
        <v>399</v>
      </c>
      <c r="B393" s="21" t="s">
        <v>1810</v>
      </c>
    </row>
    <row r="394" spans="1:2" ht="16.8" thickBot="1">
      <c r="A394" s="20" t="s">
        <v>400</v>
      </c>
      <c r="B394" s="21" t="s">
        <v>1811</v>
      </c>
    </row>
    <row r="395" spans="1:2" ht="16.8" thickBot="1">
      <c r="A395" s="20" t="s">
        <v>401</v>
      </c>
      <c r="B395" s="21" t="s">
        <v>1507</v>
      </c>
    </row>
    <row r="396" spans="1:2" ht="16.8" thickBot="1">
      <c r="A396" s="20" t="s">
        <v>402</v>
      </c>
      <c r="B396" s="21" t="s">
        <v>1812</v>
      </c>
    </row>
    <row r="397" spans="1:2" ht="16.8" thickBot="1">
      <c r="A397" s="20" t="s">
        <v>403</v>
      </c>
      <c r="B397" s="21" t="s">
        <v>1813</v>
      </c>
    </row>
    <row r="398" spans="1:2" ht="16.8" thickBot="1">
      <c r="A398" s="20" t="s">
        <v>404</v>
      </c>
      <c r="B398" s="21" t="s">
        <v>1814</v>
      </c>
    </row>
    <row r="399" spans="1:2" ht="16.8" thickBot="1">
      <c r="A399" s="20" t="s">
        <v>405</v>
      </c>
      <c r="B399" s="21" t="s">
        <v>1815</v>
      </c>
    </row>
    <row r="400" spans="1:2" ht="16.8" thickBot="1">
      <c r="A400" s="20" t="s">
        <v>406</v>
      </c>
      <c r="B400" s="21" t="s">
        <v>1381</v>
      </c>
    </row>
    <row r="401" spans="1:2" ht="16.8" thickBot="1">
      <c r="A401" s="20" t="s">
        <v>407</v>
      </c>
      <c r="B401" s="21" t="s">
        <v>1816</v>
      </c>
    </row>
    <row r="402" spans="1:2" ht="16.8" thickBot="1">
      <c r="A402" s="20" t="s">
        <v>408</v>
      </c>
      <c r="B402" s="21" t="s">
        <v>1355</v>
      </c>
    </row>
    <row r="403" spans="1:2" ht="16.8" thickBot="1">
      <c r="A403" s="20" t="s">
        <v>409</v>
      </c>
      <c r="B403" s="21" t="s">
        <v>1817</v>
      </c>
    </row>
    <row r="404" spans="1:2" ht="16.8" thickBot="1">
      <c r="A404" s="20" t="s">
        <v>410</v>
      </c>
      <c r="B404" s="21" t="s">
        <v>1818</v>
      </c>
    </row>
    <row r="405" spans="1:2" ht="16.8" thickBot="1">
      <c r="A405" s="20" t="s">
        <v>411</v>
      </c>
      <c r="B405" s="21" t="s">
        <v>1819</v>
      </c>
    </row>
    <row r="406" spans="1:2" ht="16.8" thickBot="1">
      <c r="A406" s="20" t="s">
        <v>412</v>
      </c>
      <c r="B406" s="21" t="s">
        <v>1820</v>
      </c>
    </row>
    <row r="407" spans="1:2" ht="16.8" thickBot="1">
      <c r="A407" s="20" t="s">
        <v>413</v>
      </c>
      <c r="B407" s="21" t="s">
        <v>1821</v>
      </c>
    </row>
    <row r="408" spans="1:2" ht="16.8" thickBot="1">
      <c r="A408" s="20" t="s">
        <v>414</v>
      </c>
      <c r="B408" s="21" t="s">
        <v>1569</v>
      </c>
    </row>
    <row r="409" spans="1:2" ht="16.8" thickBot="1">
      <c r="A409" s="20" t="s">
        <v>415</v>
      </c>
      <c r="B409" s="21" t="s">
        <v>1822</v>
      </c>
    </row>
    <row r="410" spans="1:2" ht="16.8" thickBot="1">
      <c r="A410" s="20" t="s">
        <v>416</v>
      </c>
      <c r="B410" s="21" t="s">
        <v>1823</v>
      </c>
    </row>
    <row r="411" spans="1:2" ht="16.8" thickBot="1">
      <c r="A411" s="20" t="s">
        <v>417</v>
      </c>
      <c r="B411" s="21" t="s">
        <v>1824</v>
      </c>
    </row>
    <row r="412" spans="1:2" ht="16.8" thickBot="1">
      <c r="A412" s="20" t="s">
        <v>418</v>
      </c>
      <c r="B412" s="21" t="s">
        <v>1825</v>
      </c>
    </row>
    <row r="413" spans="1:2" ht="16.8" thickBot="1">
      <c r="A413" s="20" t="s">
        <v>419</v>
      </c>
      <c r="B413" s="21" t="s">
        <v>1826</v>
      </c>
    </row>
    <row r="414" spans="1:2" ht="16.8" thickBot="1">
      <c r="A414" s="20" t="s">
        <v>420</v>
      </c>
      <c r="B414" s="21" t="s">
        <v>1363</v>
      </c>
    </row>
    <row r="415" spans="1:2" ht="16.8" thickBot="1">
      <c r="A415" s="20" t="s">
        <v>421</v>
      </c>
      <c r="B415" s="21" t="s">
        <v>1296</v>
      </c>
    </row>
    <row r="416" spans="1:2" ht="16.8" thickBot="1">
      <c r="A416" s="20" t="s">
        <v>422</v>
      </c>
      <c r="B416" s="21" t="s">
        <v>1827</v>
      </c>
    </row>
    <row r="417" spans="1:2" ht="16.8" thickBot="1">
      <c r="A417" s="20" t="s">
        <v>423</v>
      </c>
      <c r="B417" s="21" t="s">
        <v>1474</v>
      </c>
    </row>
    <row r="418" spans="1:2" ht="16.8" thickBot="1">
      <c r="A418" s="20" t="s">
        <v>424</v>
      </c>
      <c r="B418" s="21" t="s">
        <v>1746</v>
      </c>
    </row>
    <row r="419" spans="1:2" ht="16.8" thickBot="1">
      <c r="A419" s="20" t="s">
        <v>425</v>
      </c>
      <c r="B419" s="21" t="s">
        <v>1828</v>
      </c>
    </row>
    <row r="420" spans="1:2" ht="16.8" thickBot="1">
      <c r="A420" s="20" t="s">
        <v>426</v>
      </c>
      <c r="B420" s="21" t="s">
        <v>1829</v>
      </c>
    </row>
    <row r="421" spans="1:2" ht="16.8" thickBot="1">
      <c r="A421" s="20" t="s">
        <v>427</v>
      </c>
      <c r="B421" s="21" t="s">
        <v>1830</v>
      </c>
    </row>
    <row r="422" spans="1:2" ht="16.8" thickBot="1">
      <c r="A422" s="20" t="s">
        <v>428</v>
      </c>
      <c r="B422" s="21" t="s">
        <v>1831</v>
      </c>
    </row>
    <row r="423" spans="1:2" ht="16.8" thickBot="1">
      <c r="A423" s="20" t="s">
        <v>429</v>
      </c>
      <c r="B423" s="21" t="s">
        <v>1296</v>
      </c>
    </row>
    <row r="424" spans="1:2" ht="16.8" thickBot="1">
      <c r="A424" s="20" t="s">
        <v>430</v>
      </c>
      <c r="B424" s="21" t="s">
        <v>1832</v>
      </c>
    </row>
    <row r="425" spans="1:2" ht="16.8" thickBot="1">
      <c r="A425" s="20" t="s">
        <v>431</v>
      </c>
      <c r="B425" s="21" t="s">
        <v>1833</v>
      </c>
    </row>
    <row r="426" spans="1:2" ht="16.8" thickBot="1">
      <c r="A426" s="20" t="s">
        <v>432</v>
      </c>
      <c r="B426" s="21" t="s">
        <v>1598</v>
      </c>
    </row>
    <row r="427" spans="1:2" ht="16.8" thickBot="1">
      <c r="A427" s="20" t="s">
        <v>433</v>
      </c>
      <c r="B427" s="21" t="s">
        <v>1834</v>
      </c>
    </row>
    <row r="428" spans="1:2" ht="16.8" thickBot="1">
      <c r="A428" s="20" t="s">
        <v>434</v>
      </c>
      <c r="B428" s="21" t="s">
        <v>1835</v>
      </c>
    </row>
    <row r="429" spans="1:2" ht="16.8" thickBot="1">
      <c r="A429" s="20" t="s">
        <v>435</v>
      </c>
      <c r="B429" s="21" t="s">
        <v>1483</v>
      </c>
    </row>
    <row r="430" spans="1:2" ht="16.8" thickBot="1">
      <c r="A430" s="20" t="s">
        <v>436</v>
      </c>
      <c r="B430" s="21" t="s">
        <v>1836</v>
      </c>
    </row>
    <row r="431" spans="1:2" ht="16.8" thickBot="1">
      <c r="A431" s="20" t="s">
        <v>437</v>
      </c>
      <c r="B431" s="21" t="s">
        <v>1284</v>
      </c>
    </row>
    <row r="432" spans="1:2" ht="16.8" thickBot="1">
      <c r="A432" s="20" t="s">
        <v>438</v>
      </c>
      <c r="B432" s="21" t="s">
        <v>1837</v>
      </c>
    </row>
    <row r="433" spans="1:2" ht="16.8" thickBot="1">
      <c r="A433" s="20" t="s">
        <v>439</v>
      </c>
      <c r="B433" s="21" t="s">
        <v>1786</v>
      </c>
    </row>
    <row r="434" spans="1:2" ht="16.8" thickBot="1">
      <c r="A434" s="20" t="s">
        <v>440</v>
      </c>
      <c r="B434" s="21" t="s">
        <v>1838</v>
      </c>
    </row>
    <row r="435" spans="1:2" ht="16.8" thickBot="1">
      <c r="A435" s="20" t="s">
        <v>441</v>
      </c>
      <c r="B435" s="21" t="s">
        <v>1839</v>
      </c>
    </row>
    <row r="436" spans="1:2" ht="16.8" thickBot="1">
      <c r="A436" s="20" t="s">
        <v>442</v>
      </c>
      <c r="B436" s="21" t="s">
        <v>1273</v>
      </c>
    </row>
    <row r="437" spans="1:2" ht="16.8" thickBot="1">
      <c r="A437" s="20" t="s">
        <v>443</v>
      </c>
      <c r="B437" s="21" t="s">
        <v>1840</v>
      </c>
    </row>
    <row r="438" spans="1:2" ht="16.8" thickBot="1">
      <c r="A438" s="20" t="s">
        <v>444</v>
      </c>
      <c r="B438" s="21" t="s">
        <v>1260</v>
      </c>
    </row>
    <row r="439" spans="1:2" ht="16.8" thickBot="1">
      <c r="A439" s="20" t="s">
        <v>445</v>
      </c>
      <c r="B439" s="21" t="s">
        <v>1841</v>
      </c>
    </row>
    <row r="440" spans="1:2" ht="16.8" thickBot="1">
      <c r="A440" s="20" t="s">
        <v>446</v>
      </c>
      <c r="B440" s="21" t="s">
        <v>1842</v>
      </c>
    </row>
    <row r="441" spans="1:2" ht="16.8" thickBot="1">
      <c r="A441" s="20" t="s">
        <v>447</v>
      </c>
      <c r="B441" s="21" t="s">
        <v>1843</v>
      </c>
    </row>
    <row r="442" spans="1:2" ht="16.8" thickBot="1">
      <c r="A442" s="20" t="s">
        <v>448</v>
      </c>
      <c r="B442" s="21" t="s">
        <v>1844</v>
      </c>
    </row>
    <row r="443" spans="1:2" ht="16.8" thickBot="1">
      <c r="A443" s="20" t="s">
        <v>449</v>
      </c>
      <c r="B443" s="21" t="s">
        <v>1845</v>
      </c>
    </row>
    <row r="444" spans="1:2" ht="16.8" thickBot="1">
      <c r="A444" s="20" t="s">
        <v>450</v>
      </c>
      <c r="B444" s="21" t="s">
        <v>1846</v>
      </c>
    </row>
    <row r="445" spans="1:2" ht="16.8" thickBot="1">
      <c r="A445" s="20" t="s">
        <v>451</v>
      </c>
      <c r="B445" s="21" t="s">
        <v>1847</v>
      </c>
    </row>
    <row r="446" spans="1:2" ht="16.8" thickBot="1">
      <c r="A446" s="20" t="s">
        <v>452</v>
      </c>
      <c r="B446" s="21" t="s">
        <v>1848</v>
      </c>
    </row>
    <row r="447" spans="1:2" ht="16.8" thickBot="1">
      <c r="A447" s="20" t="s">
        <v>453</v>
      </c>
      <c r="B447" s="21" t="s">
        <v>1849</v>
      </c>
    </row>
    <row r="448" spans="1:2" ht="16.8" thickBot="1">
      <c r="A448" s="20" t="s">
        <v>454</v>
      </c>
      <c r="B448" s="21" t="s">
        <v>1850</v>
      </c>
    </row>
    <row r="449" spans="1:2" ht="16.8" thickBot="1">
      <c r="A449" s="20" t="s">
        <v>455</v>
      </c>
      <c r="B449" s="21" t="s">
        <v>1778</v>
      </c>
    </row>
    <row r="450" spans="1:2" ht="16.8" thickBot="1">
      <c r="A450" s="20" t="s">
        <v>456</v>
      </c>
      <c r="B450" s="21" t="s">
        <v>1299</v>
      </c>
    </row>
    <row r="451" spans="1:2" ht="16.8" thickBot="1">
      <c r="A451" s="20" t="s">
        <v>457</v>
      </c>
      <c r="B451" s="21" t="s">
        <v>1851</v>
      </c>
    </row>
    <row r="452" spans="1:2" ht="16.8" thickBot="1">
      <c r="A452" s="20" t="s">
        <v>458</v>
      </c>
      <c r="B452" s="21" t="s">
        <v>1502</v>
      </c>
    </row>
    <row r="453" spans="1:2" ht="16.8" thickBot="1">
      <c r="A453" s="20" t="s">
        <v>459</v>
      </c>
      <c r="B453" s="21" t="s">
        <v>1852</v>
      </c>
    </row>
    <row r="454" spans="1:2" ht="16.8" thickBot="1">
      <c r="A454" s="20" t="s">
        <v>460</v>
      </c>
      <c r="B454" s="21" t="s">
        <v>1328</v>
      </c>
    </row>
    <row r="455" spans="1:2" ht="16.8" thickBot="1">
      <c r="A455" s="20" t="s">
        <v>461</v>
      </c>
      <c r="B455" s="21" t="s">
        <v>1853</v>
      </c>
    </row>
    <row r="456" spans="1:2" ht="16.8" thickBot="1">
      <c r="A456" s="20" t="s">
        <v>462</v>
      </c>
      <c r="B456" s="21" t="s">
        <v>1232</v>
      </c>
    </row>
    <row r="457" spans="1:2" ht="16.8" thickBot="1">
      <c r="A457" s="20" t="s">
        <v>463</v>
      </c>
      <c r="B457" s="21" t="s">
        <v>1854</v>
      </c>
    </row>
    <row r="458" spans="1:2" ht="16.8" thickBot="1">
      <c r="A458" s="20" t="s">
        <v>464</v>
      </c>
      <c r="B458" s="21" t="s">
        <v>1364</v>
      </c>
    </row>
    <row r="459" spans="1:2" ht="16.8" thickBot="1">
      <c r="A459" s="20" t="s">
        <v>465</v>
      </c>
      <c r="B459" s="21" t="s">
        <v>1754</v>
      </c>
    </row>
    <row r="460" spans="1:2" ht="16.8" thickBot="1">
      <c r="A460" s="20" t="s">
        <v>466</v>
      </c>
      <c r="B460" s="21" t="s">
        <v>1567</v>
      </c>
    </row>
    <row r="461" spans="1:2" ht="16.8" thickBot="1">
      <c r="A461" s="20" t="s">
        <v>467</v>
      </c>
      <c r="B461" s="21" t="s">
        <v>1855</v>
      </c>
    </row>
    <row r="462" spans="1:2" ht="16.8" thickBot="1">
      <c r="A462" s="20" t="s">
        <v>468</v>
      </c>
      <c r="B462" s="21" t="s">
        <v>1856</v>
      </c>
    </row>
    <row r="463" spans="1:2" ht="16.8" thickBot="1">
      <c r="A463" s="20" t="s">
        <v>469</v>
      </c>
      <c r="B463" s="21" t="s">
        <v>1704</v>
      </c>
    </row>
    <row r="464" spans="1:2" ht="16.8" thickBot="1">
      <c r="A464" s="20" t="s">
        <v>470</v>
      </c>
      <c r="B464" s="21" t="s">
        <v>1492</v>
      </c>
    </row>
    <row r="465" spans="1:2" ht="16.8" thickBot="1">
      <c r="A465" s="20" t="s">
        <v>471</v>
      </c>
      <c r="B465" s="21" t="s">
        <v>1857</v>
      </c>
    </row>
    <row r="466" spans="1:2" ht="16.8" thickBot="1">
      <c r="A466" s="20" t="s">
        <v>472</v>
      </c>
      <c r="B466" s="21" t="s">
        <v>1858</v>
      </c>
    </row>
    <row r="467" spans="1:2" ht="16.8" thickBot="1">
      <c r="A467" s="20" t="s">
        <v>473</v>
      </c>
      <c r="B467" s="21" t="s">
        <v>1427</v>
      </c>
    </row>
    <row r="468" spans="1:2" ht="16.8" thickBot="1">
      <c r="A468" s="20" t="s">
        <v>474</v>
      </c>
      <c r="B468" s="21" t="s">
        <v>1265</v>
      </c>
    </row>
    <row r="469" spans="1:2" ht="16.8" thickBot="1">
      <c r="A469" s="20" t="s">
        <v>475</v>
      </c>
      <c r="B469" s="21" t="s">
        <v>1859</v>
      </c>
    </row>
    <row r="470" spans="1:2" ht="16.8" thickBot="1">
      <c r="A470" s="20" t="s">
        <v>476</v>
      </c>
      <c r="B470" s="21" t="s">
        <v>1860</v>
      </c>
    </row>
    <row r="471" spans="1:2" ht="16.8" thickBot="1">
      <c r="A471" s="20" t="s">
        <v>477</v>
      </c>
      <c r="B471" s="21" t="s">
        <v>1706</v>
      </c>
    </row>
    <row r="472" spans="1:2" ht="16.8" thickBot="1">
      <c r="A472" s="20" t="s">
        <v>478</v>
      </c>
      <c r="B472" s="21" t="s">
        <v>1861</v>
      </c>
    </row>
    <row r="473" spans="1:2" ht="16.8" thickBot="1">
      <c r="A473" s="20" t="s">
        <v>479</v>
      </c>
      <c r="B473" s="21" t="s">
        <v>1862</v>
      </c>
    </row>
    <row r="474" spans="1:2" ht="16.8" thickBot="1">
      <c r="A474" s="20" t="s">
        <v>480</v>
      </c>
      <c r="B474" s="21" t="s">
        <v>1863</v>
      </c>
    </row>
    <row r="475" spans="1:2" ht="16.8" thickBot="1">
      <c r="A475" s="20" t="s">
        <v>481</v>
      </c>
      <c r="B475" s="21" t="s">
        <v>1256</v>
      </c>
    </row>
    <row r="476" spans="1:2" ht="16.8" thickBot="1">
      <c r="A476" s="20" t="s">
        <v>482</v>
      </c>
      <c r="B476" s="21" t="s">
        <v>1864</v>
      </c>
    </row>
    <row r="477" spans="1:2" ht="16.8" thickBot="1">
      <c r="A477" s="20" t="s">
        <v>483</v>
      </c>
      <c r="B477" s="21" t="s">
        <v>1589</v>
      </c>
    </row>
    <row r="478" spans="1:2" ht="16.8" thickBot="1">
      <c r="A478" s="20" t="s">
        <v>484</v>
      </c>
      <c r="B478" s="21" t="s">
        <v>1865</v>
      </c>
    </row>
    <row r="479" spans="1:2" ht="16.8" thickBot="1">
      <c r="A479" s="20" t="s">
        <v>485</v>
      </c>
      <c r="B479" s="21" t="s">
        <v>1713</v>
      </c>
    </row>
    <row r="480" spans="1:2" ht="16.8" thickBot="1">
      <c r="A480" s="20" t="s">
        <v>486</v>
      </c>
      <c r="B480" s="21" t="s">
        <v>1866</v>
      </c>
    </row>
    <row r="481" spans="1:2" ht="16.8" thickBot="1">
      <c r="A481" s="20" t="s">
        <v>487</v>
      </c>
      <c r="B481" s="21" t="s">
        <v>1507</v>
      </c>
    </row>
    <row r="482" spans="1:2" ht="16.8" thickBot="1">
      <c r="A482" s="20" t="s">
        <v>488</v>
      </c>
      <c r="B482" s="21" t="s">
        <v>1867</v>
      </c>
    </row>
    <row r="483" spans="1:2" ht="16.8" thickBot="1">
      <c r="A483" s="20" t="s">
        <v>489</v>
      </c>
      <c r="B483" s="21" t="s">
        <v>1355</v>
      </c>
    </row>
    <row r="484" spans="1:2" ht="16.8" thickBot="1">
      <c r="A484" s="20" t="s">
        <v>490</v>
      </c>
      <c r="B484" s="21" t="s">
        <v>1820</v>
      </c>
    </row>
    <row r="485" spans="1:2" ht="16.8" thickBot="1">
      <c r="A485" s="20" t="s">
        <v>491</v>
      </c>
      <c r="B485" s="21" t="s">
        <v>1235</v>
      </c>
    </row>
    <row r="486" spans="1:2" ht="16.8" thickBot="1">
      <c r="A486" s="20" t="s">
        <v>492</v>
      </c>
      <c r="B486" s="21" t="s">
        <v>1380</v>
      </c>
    </row>
    <row r="487" spans="1:2" ht="16.8" thickBot="1">
      <c r="A487" s="20" t="s">
        <v>493</v>
      </c>
      <c r="B487" s="21" t="s">
        <v>1632</v>
      </c>
    </row>
    <row r="488" spans="1:2" ht="16.8" thickBot="1">
      <c r="A488" s="20" t="s">
        <v>494</v>
      </c>
      <c r="B488" s="21" t="s">
        <v>1868</v>
      </c>
    </row>
    <row r="489" spans="1:2" ht="16.8" thickBot="1">
      <c r="A489" s="20" t="s">
        <v>495</v>
      </c>
      <c r="B489" s="21" t="s">
        <v>1670</v>
      </c>
    </row>
    <row r="490" spans="1:2" ht="16.8" thickBot="1">
      <c r="A490" s="20" t="s">
        <v>496</v>
      </c>
      <c r="B490" s="21" t="s">
        <v>1304</v>
      </c>
    </row>
    <row r="491" spans="1:2" ht="16.8" thickBot="1">
      <c r="A491" s="20" t="s">
        <v>497</v>
      </c>
      <c r="B491" s="21" t="s">
        <v>1348</v>
      </c>
    </row>
    <row r="492" spans="1:2" ht="16.8" thickBot="1">
      <c r="A492" s="20" t="s">
        <v>498</v>
      </c>
      <c r="B492" s="21" t="s">
        <v>1760</v>
      </c>
    </row>
    <row r="493" spans="1:2" ht="16.8" thickBot="1">
      <c r="A493" s="20" t="s">
        <v>499</v>
      </c>
      <c r="B493" s="21" t="s">
        <v>1229</v>
      </c>
    </row>
    <row r="494" spans="1:2" ht="16.8" thickBot="1">
      <c r="A494" s="20" t="s">
        <v>500</v>
      </c>
      <c r="B494" s="21" t="s">
        <v>1869</v>
      </c>
    </row>
    <row r="495" spans="1:2" ht="16.8" thickBot="1">
      <c r="A495" s="20" t="s">
        <v>501</v>
      </c>
      <c r="B495" s="21" t="s">
        <v>1380</v>
      </c>
    </row>
    <row r="496" spans="1:2" ht="16.8" thickBot="1">
      <c r="A496" s="20" t="s">
        <v>502</v>
      </c>
      <c r="B496" s="21" t="s">
        <v>1364</v>
      </c>
    </row>
    <row r="497" spans="1:2" ht="16.8" thickBot="1">
      <c r="A497" s="20" t="s">
        <v>503</v>
      </c>
      <c r="B497" s="21" t="s">
        <v>1348</v>
      </c>
    </row>
    <row r="498" spans="1:2" ht="16.8" thickBot="1">
      <c r="A498" s="20" t="s">
        <v>504</v>
      </c>
      <c r="B498" s="21" t="s">
        <v>1870</v>
      </c>
    </row>
    <row r="499" spans="1:2" ht="16.8" thickBot="1">
      <c r="A499" s="20" t="s">
        <v>505</v>
      </c>
      <c r="B499" s="21" t="s">
        <v>1249</v>
      </c>
    </row>
    <row r="500" spans="1:2" ht="16.8" thickBot="1">
      <c r="A500" s="20" t="s">
        <v>506</v>
      </c>
      <c r="B500" s="21" t="s">
        <v>1338</v>
      </c>
    </row>
    <row r="501" spans="1:2" ht="16.8" thickBot="1">
      <c r="A501" s="20" t="s">
        <v>507</v>
      </c>
      <c r="B501" s="21" t="s">
        <v>1374</v>
      </c>
    </row>
    <row r="502" spans="1:2" ht="16.8" thickBot="1">
      <c r="A502" s="20" t="s">
        <v>508</v>
      </c>
      <c r="B502" s="21" t="s">
        <v>1470</v>
      </c>
    </row>
    <row r="503" spans="1:2" ht="16.8" thickBot="1">
      <c r="A503" s="20" t="s">
        <v>509</v>
      </c>
      <c r="B503" s="21" t="s">
        <v>1477</v>
      </c>
    </row>
    <row r="504" spans="1:2" ht="16.8" thickBot="1">
      <c r="A504" s="20" t="s">
        <v>510</v>
      </c>
      <c r="B504" s="21" t="s">
        <v>1429</v>
      </c>
    </row>
    <row r="505" spans="1:2" ht="16.8" thickBot="1">
      <c r="A505" s="20" t="s">
        <v>511</v>
      </c>
      <c r="B505" s="21" t="s">
        <v>1871</v>
      </c>
    </row>
    <row r="506" spans="1:2" ht="16.8" thickBot="1">
      <c r="A506" s="20" t="s">
        <v>512</v>
      </c>
      <c r="B506" s="21" t="s">
        <v>1872</v>
      </c>
    </row>
    <row r="507" spans="1:2" ht="16.8" thickBot="1">
      <c r="A507" s="20" t="s">
        <v>513</v>
      </c>
      <c r="B507" s="21" t="s">
        <v>1873</v>
      </c>
    </row>
    <row r="508" spans="1:2" ht="16.8" thickBot="1">
      <c r="A508" s="20" t="s">
        <v>514</v>
      </c>
      <c r="B508" s="21" t="s">
        <v>1615</v>
      </c>
    </row>
    <row r="509" spans="1:2" ht="16.8" thickBot="1">
      <c r="A509" s="20" t="s">
        <v>515</v>
      </c>
      <c r="B509" s="21" t="s">
        <v>1874</v>
      </c>
    </row>
    <row r="510" spans="1:2" ht="16.8" thickBot="1">
      <c r="A510" s="20" t="s">
        <v>516</v>
      </c>
      <c r="B510" s="21" t="s">
        <v>1875</v>
      </c>
    </row>
    <row r="511" spans="1:2" ht="16.8" thickBot="1">
      <c r="A511" s="20" t="s">
        <v>517</v>
      </c>
      <c r="B511" s="21" t="s">
        <v>1671</v>
      </c>
    </row>
    <row r="512" spans="1:2" ht="16.8" thickBot="1">
      <c r="A512" s="20" t="s">
        <v>518</v>
      </c>
      <c r="B512" s="21" t="s">
        <v>1271</v>
      </c>
    </row>
    <row r="513" spans="1:2" ht="16.8" thickBot="1">
      <c r="A513" s="20" t="s">
        <v>519</v>
      </c>
      <c r="B513" s="21" t="s">
        <v>1876</v>
      </c>
    </row>
    <row r="514" spans="1:2" ht="16.8" thickBot="1">
      <c r="A514" s="20" t="s">
        <v>520</v>
      </c>
      <c r="B514" s="21" t="s">
        <v>1308</v>
      </c>
    </row>
    <row r="515" spans="1:2" ht="16.8" thickBot="1">
      <c r="A515" s="20" t="s">
        <v>521</v>
      </c>
      <c r="B515" s="21" t="s">
        <v>1262</v>
      </c>
    </row>
    <row r="516" spans="1:2" ht="16.8" thickBot="1">
      <c r="A516" s="20" t="s">
        <v>522</v>
      </c>
      <c r="B516" s="21" t="s">
        <v>1877</v>
      </c>
    </row>
    <row r="517" spans="1:2" ht="16.8" thickBot="1">
      <c r="A517" s="20" t="s">
        <v>523</v>
      </c>
      <c r="B517" s="21" t="s">
        <v>1878</v>
      </c>
    </row>
    <row r="518" spans="1:2" ht="16.8" thickBot="1">
      <c r="A518" s="20" t="s">
        <v>524</v>
      </c>
      <c r="B518" s="21" t="s">
        <v>1879</v>
      </c>
    </row>
    <row r="519" spans="1:2" ht="16.8" thickBot="1">
      <c r="A519" s="20" t="s">
        <v>525</v>
      </c>
      <c r="B519" s="21" t="s">
        <v>1880</v>
      </c>
    </row>
    <row r="520" spans="1:2" ht="16.8" thickBot="1">
      <c r="A520" s="20" t="s">
        <v>526</v>
      </c>
      <c r="B520" s="21" t="s">
        <v>1881</v>
      </c>
    </row>
    <row r="521" spans="1:2" ht="16.8" thickBot="1">
      <c r="A521" s="20" t="s">
        <v>527</v>
      </c>
      <c r="B521" s="21" t="s">
        <v>1694</v>
      </c>
    </row>
    <row r="522" spans="1:2" ht="16.8" thickBot="1">
      <c r="A522" s="20" t="s">
        <v>528</v>
      </c>
      <c r="B522" s="21" t="s">
        <v>1882</v>
      </c>
    </row>
    <row r="523" spans="1:2" ht="16.8" thickBot="1">
      <c r="A523" s="20" t="s">
        <v>529</v>
      </c>
      <c r="B523" s="21" t="s">
        <v>1777</v>
      </c>
    </row>
    <row r="524" spans="1:2" ht="16.8" thickBot="1">
      <c r="A524" s="20" t="s">
        <v>530</v>
      </c>
      <c r="B524" s="21" t="s">
        <v>1883</v>
      </c>
    </row>
    <row r="525" spans="1:2" ht="16.8" thickBot="1">
      <c r="A525" s="20" t="s">
        <v>531</v>
      </c>
      <c r="B525" s="21" t="s">
        <v>1652</v>
      </c>
    </row>
    <row r="526" spans="1:2" ht="16.8" thickBot="1">
      <c r="A526" s="20" t="s">
        <v>532</v>
      </c>
      <c r="B526" s="21" t="s">
        <v>1235</v>
      </c>
    </row>
    <row r="527" spans="1:2" ht="16.8" thickBot="1">
      <c r="A527" s="20" t="s">
        <v>533</v>
      </c>
      <c r="B527" s="21" t="s">
        <v>1767</v>
      </c>
    </row>
    <row r="528" spans="1:2" ht="16.8" thickBot="1">
      <c r="A528" s="20" t="s">
        <v>534</v>
      </c>
      <c r="B528" s="21" t="s">
        <v>1884</v>
      </c>
    </row>
    <row r="529" spans="1:2" ht="16.8" thickBot="1">
      <c r="A529" s="20" t="s">
        <v>535</v>
      </c>
      <c r="B529" s="21" t="s">
        <v>1885</v>
      </c>
    </row>
    <row r="530" spans="1:2" ht="16.8" thickBot="1">
      <c r="A530" s="20" t="s">
        <v>536</v>
      </c>
      <c r="B530" s="21" t="s">
        <v>1546</v>
      </c>
    </row>
    <row r="531" spans="1:2" ht="16.8" thickBot="1">
      <c r="A531" s="20" t="s">
        <v>537</v>
      </c>
      <c r="B531" s="21" t="s">
        <v>1347</v>
      </c>
    </row>
    <row r="532" spans="1:2" ht="16.8" thickBot="1">
      <c r="A532" s="20" t="s">
        <v>538</v>
      </c>
      <c r="B532" s="21" t="s">
        <v>1376</v>
      </c>
    </row>
    <row r="533" spans="1:2" ht="16.8" thickBot="1">
      <c r="A533" s="20" t="s">
        <v>539</v>
      </c>
      <c r="B533" s="21" t="s">
        <v>1851</v>
      </c>
    </row>
    <row r="534" spans="1:2" ht="16.8" thickBot="1">
      <c r="A534" s="20" t="s">
        <v>540</v>
      </c>
      <c r="B534" s="21" t="s">
        <v>1886</v>
      </c>
    </row>
    <row r="535" spans="1:2" ht="16.8" thickBot="1">
      <c r="A535" s="20" t="s">
        <v>541</v>
      </c>
      <c r="B535" s="21" t="s">
        <v>1887</v>
      </c>
    </row>
    <row r="536" spans="1:2" ht="16.8" thickBot="1">
      <c r="A536" s="20" t="s">
        <v>542</v>
      </c>
      <c r="B536" s="21" t="s">
        <v>1703</v>
      </c>
    </row>
    <row r="537" spans="1:2" ht="16.8" thickBot="1">
      <c r="A537" s="20" t="s">
        <v>543</v>
      </c>
      <c r="B537" s="21" t="s">
        <v>1349</v>
      </c>
    </row>
    <row r="538" spans="1:2" ht="16.8" thickBot="1">
      <c r="A538" s="20" t="s">
        <v>544</v>
      </c>
      <c r="B538" s="21" t="s">
        <v>1615</v>
      </c>
    </row>
    <row r="539" spans="1:2" ht="16.8" thickBot="1">
      <c r="A539" s="20" t="s">
        <v>545</v>
      </c>
      <c r="B539" s="21" t="s">
        <v>1624</v>
      </c>
    </row>
    <row r="540" spans="1:2" ht="16.8" thickBot="1">
      <c r="A540" s="20" t="s">
        <v>546</v>
      </c>
      <c r="B540" s="21" t="s">
        <v>1888</v>
      </c>
    </row>
    <row r="541" spans="1:2" ht="16.8" thickBot="1">
      <c r="A541" s="20" t="s">
        <v>547</v>
      </c>
      <c r="B541" s="21" t="s">
        <v>1406</v>
      </c>
    </row>
    <row r="542" spans="1:2" ht="16.8" thickBot="1">
      <c r="A542" s="20" t="s">
        <v>548</v>
      </c>
      <c r="B542" s="21" t="s">
        <v>1234</v>
      </c>
    </row>
    <row r="543" spans="1:2" ht="16.8" thickBot="1">
      <c r="A543" s="20" t="s">
        <v>549</v>
      </c>
      <c r="B543" s="21" t="s">
        <v>1889</v>
      </c>
    </row>
    <row r="544" spans="1:2" ht="16.8" thickBot="1">
      <c r="A544" s="20" t="s">
        <v>550</v>
      </c>
      <c r="B544" s="21" t="s">
        <v>1250</v>
      </c>
    </row>
    <row r="545" spans="1:2" ht="16.8" thickBot="1">
      <c r="A545" s="20" t="s">
        <v>551</v>
      </c>
      <c r="B545" s="21" t="s">
        <v>1374</v>
      </c>
    </row>
    <row r="546" spans="1:2" ht="16.8" thickBot="1">
      <c r="A546" s="20" t="s">
        <v>552</v>
      </c>
      <c r="B546" s="21" t="s">
        <v>1859</v>
      </c>
    </row>
    <row r="547" spans="1:2" ht="16.8" thickBot="1">
      <c r="A547" s="20" t="s">
        <v>553</v>
      </c>
      <c r="B547" s="21" t="s">
        <v>1492</v>
      </c>
    </row>
    <row r="548" spans="1:2" ht="16.8" thickBot="1">
      <c r="A548" s="20" t="s">
        <v>554</v>
      </c>
      <c r="B548" s="21" t="s">
        <v>1890</v>
      </c>
    </row>
    <row r="549" spans="1:2" ht="16.8" thickBot="1">
      <c r="A549" s="20" t="s">
        <v>555</v>
      </c>
      <c r="B549" s="21" t="s">
        <v>1891</v>
      </c>
    </row>
    <row r="550" spans="1:2" ht="16.8" thickBot="1">
      <c r="A550" s="20" t="s">
        <v>556</v>
      </c>
      <c r="B550" s="21" t="s">
        <v>1704</v>
      </c>
    </row>
    <row r="551" spans="1:2" ht="16.8" thickBot="1">
      <c r="A551" s="20" t="s">
        <v>557</v>
      </c>
      <c r="B551" s="21" t="s">
        <v>1892</v>
      </c>
    </row>
    <row r="552" spans="1:2" ht="16.8" thickBot="1">
      <c r="A552" s="20" t="s">
        <v>558</v>
      </c>
      <c r="B552" s="21" t="s">
        <v>1262</v>
      </c>
    </row>
    <row r="553" spans="1:2" ht="16.8" thickBot="1">
      <c r="A553" s="20" t="s">
        <v>559</v>
      </c>
      <c r="B553" s="21" t="s">
        <v>1893</v>
      </c>
    </row>
    <row r="554" spans="1:2" ht="16.8" thickBot="1">
      <c r="A554" s="20" t="s">
        <v>560</v>
      </c>
      <c r="B554" s="21" t="s">
        <v>1894</v>
      </c>
    </row>
    <row r="555" spans="1:2" ht="16.8" thickBot="1">
      <c r="A555" s="20" t="s">
        <v>561</v>
      </c>
      <c r="B555" s="21" t="s">
        <v>1232</v>
      </c>
    </row>
    <row r="556" spans="1:2" ht="16.8" thickBot="1">
      <c r="A556" s="20" t="s">
        <v>562</v>
      </c>
      <c r="B556" s="21" t="s">
        <v>1404</v>
      </c>
    </row>
    <row r="557" spans="1:2" ht="16.8" thickBot="1">
      <c r="A557" s="20" t="s">
        <v>563</v>
      </c>
      <c r="B557" s="21" t="s">
        <v>1456</v>
      </c>
    </row>
    <row r="558" spans="1:2" ht="16.8" thickBot="1">
      <c r="A558" s="20" t="s">
        <v>564</v>
      </c>
      <c r="B558" s="21" t="s">
        <v>1273</v>
      </c>
    </row>
    <row r="559" spans="1:2" ht="16.8" thickBot="1">
      <c r="A559" s="20" t="s">
        <v>565</v>
      </c>
      <c r="B559" s="21" t="s">
        <v>1498</v>
      </c>
    </row>
    <row r="560" spans="1:2" ht="16.8" thickBot="1">
      <c r="A560" s="20" t="s">
        <v>566</v>
      </c>
      <c r="B560" s="21" t="s">
        <v>1324</v>
      </c>
    </row>
    <row r="561" spans="1:2" ht="16.8" thickBot="1">
      <c r="A561" s="20" t="s">
        <v>567</v>
      </c>
      <c r="B561" s="21" t="s">
        <v>1242</v>
      </c>
    </row>
    <row r="562" spans="1:2" ht="16.8" thickBot="1">
      <c r="A562" s="20" t="s">
        <v>568</v>
      </c>
      <c r="B562" s="21" t="s">
        <v>1558</v>
      </c>
    </row>
    <row r="563" spans="1:2" ht="16.8" thickBot="1">
      <c r="A563" s="20" t="s">
        <v>569</v>
      </c>
      <c r="B563" s="21" t="s">
        <v>1374</v>
      </c>
    </row>
    <row r="564" spans="1:2" ht="16.8" thickBot="1">
      <c r="A564" s="20" t="s">
        <v>570</v>
      </c>
      <c r="B564" s="21" t="s">
        <v>1879</v>
      </c>
    </row>
    <row r="565" spans="1:2" ht="16.8" thickBot="1">
      <c r="A565" s="20" t="s">
        <v>571</v>
      </c>
      <c r="B565" s="21" t="s">
        <v>1895</v>
      </c>
    </row>
    <row r="566" spans="1:2" ht="16.8" thickBot="1">
      <c r="A566" s="20" t="s">
        <v>572</v>
      </c>
      <c r="B566" s="21" t="s">
        <v>1256</v>
      </c>
    </row>
    <row r="567" spans="1:2" ht="16.8" thickBot="1">
      <c r="A567" s="20" t="s">
        <v>573</v>
      </c>
      <c r="B567" s="21" t="s">
        <v>1246</v>
      </c>
    </row>
    <row r="568" spans="1:2" ht="16.8" thickBot="1">
      <c r="A568" s="20" t="s">
        <v>574</v>
      </c>
      <c r="B568" s="21" t="s">
        <v>1896</v>
      </c>
    </row>
    <row r="569" spans="1:2" ht="16.8" thickBot="1">
      <c r="A569" s="20" t="s">
        <v>575</v>
      </c>
      <c r="B569" s="21" t="s">
        <v>1237</v>
      </c>
    </row>
    <row r="570" spans="1:2" ht="16.8" thickBot="1">
      <c r="A570" s="20" t="s">
        <v>576</v>
      </c>
      <c r="B570" s="21" t="s">
        <v>1696</v>
      </c>
    </row>
    <row r="571" spans="1:2" ht="16.8" thickBot="1">
      <c r="A571" s="20" t="s">
        <v>577</v>
      </c>
      <c r="B571" s="21" t="s">
        <v>1263</v>
      </c>
    </row>
    <row r="572" spans="1:2" ht="16.8" thickBot="1">
      <c r="A572" s="20" t="s">
        <v>578</v>
      </c>
      <c r="B572" s="21" t="s">
        <v>1897</v>
      </c>
    </row>
    <row r="573" spans="1:2" ht="16.8" thickBot="1">
      <c r="A573" s="20" t="s">
        <v>579</v>
      </c>
      <c r="B573" s="21" t="s">
        <v>1444</v>
      </c>
    </row>
    <row r="574" spans="1:2" ht="16.8" thickBot="1">
      <c r="A574" s="20" t="s">
        <v>580</v>
      </c>
      <c r="B574" s="21" t="s">
        <v>1265</v>
      </c>
    </row>
    <row r="575" spans="1:2" ht="16.8" thickBot="1">
      <c r="A575" s="20" t="s">
        <v>581</v>
      </c>
      <c r="B575" s="21" t="s">
        <v>1898</v>
      </c>
    </row>
    <row r="576" spans="1:2" ht="16.8" thickBot="1">
      <c r="A576" s="20" t="s">
        <v>582</v>
      </c>
      <c r="B576" s="21" t="s">
        <v>1274</v>
      </c>
    </row>
    <row r="577" spans="1:2" ht="16.8" thickBot="1">
      <c r="A577" s="20" t="s">
        <v>583</v>
      </c>
      <c r="B577" s="21" t="s">
        <v>1899</v>
      </c>
    </row>
    <row r="578" spans="1:2" ht="16.8" thickBot="1">
      <c r="A578" s="20" t="s">
        <v>584</v>
      </c>
      <c r="B578" s="21" t="s">
        <v>1247</v>
      </c>
    </row>
    <row r="579" spans="1:2" ht="16.8" thickBot="1">
      <c r="A579" s="20" t="s">
        <v>585</v>
      </c>
      <c r="B579" s="21" t="s">
        <v>1634</v>
      </c>
    </row>
    <row r="580" spans="1:2" ht="16.8" thickBot="1">
      <c r="A580" s="20" t="s">
        <v>586</v>
      </c>
      <c r="B580" s="21" t="s">
        <v>1244</v>
      </c>
    </row>
    <row r="581" spans="1:2" ht="16.8" thickBot="1">
      <c r="A581" s="20" t="s">
        <v>587</v>
      </c>
      <c r="B581" s="21" t="s">
        <v>1589</v>
      </c>
    </row>
    <row r="582" spans="1:2" ht="16.8" thickBot="1">
      <c r="A582" s="20" t="s">
        <v>588</v>
      </c>
      <c r="B582" s="21" t="s">
        <v>1900</v>
      </c>
    </row>
    <row r="583" spans="1:2" ht="16.8" thickBot="1">
      <c r="A583" s="20" t="s">
        <v>589</v>
      </c>
      <c r="B583" s="21" t="s">
        <v>1569</v>
      </c>
    </row>
    <row r="584" spans="1:2" ht="16.8" thickBot="1">
      <c r="A584" s="20" t="s">
        <v>590</v>
      </c>
      <c r="B584" s="21" t="s">
        <v>1479</v>
      </c>
    </row>
    <row r="585" spans="1:2" ht="16.8" thickBot="1">
      <c r="A585" s="20" t="s">
        <v>591</v>
      </c>
      <c r="B585" s="21" t="s">
        <v>1901</v>
      </c>
    </row>
    <row r="586" spans="1:2" ht="16.8" thickBot="1">
      <c r="A586" s="20" t="s">
        <v>592</v>
      </c>
      <c r="B586" s="21" t="s">
        <v>1265</v>
      </c>
    </row>
    <row r="587" spans="1:2" ht="16.8" thickBot="1">
      <c r="A587" s="20" t="s">
        <v>593</v>
      </c>
      <c r="B587" s="21" t="s">
        <v>1551</v>
      </c>
    </row>
    <row r="588" spans="1:2" ht="16.8" thickBot="1">
      <c r="A588" s="20" t="s">
        <v>594</v>
      </c>
      <c r="B588" s="21" t="s">
        <v>1902</v>
      </c>
    </row>
    <row r="589" spans="1:2" ht="16.8" thickBot="1">
      <c r="A589" s="20" t="s">
        <v>595</v>
      </c>
      <c r="B589" s="21" t="s">
        <v>1903</v>
      </c>
    </row>
    <row r="590" spans="1:2" ht="16.8" thickBot="1">
      <c r="A590" s="20" t="s">
        <v>596</v>
      </c>
      <c r="B590" s="21" t="s">
        <v>1904</v>
      </c>
    </row>
    <row r="591" spans="1:2" ht="16.8" thickBot="1">
      <c r="A591" s="20" t="s">
        <v>597</v>
      </c>
      <c r="B591" s="21" t="s">
        <v>1227</v>
      </c>
    </row>
    <row r="592" spans="1:2" ht="16.8" thickBot="1">
      <c r="A592" s="20" t="s">
        <v>598</v>
      </c>
      <c r="B592" s="21" t="s">
        <v>1546</v>
      </c>
    </row>
    <row r="593" spans="1:2" ht="16.8" thickBot="1">
      <c r="A593" s="20" t="s">
        <v>599</v>
      </c>
      <c r="B593" s="21" t="s">
        <v>1723</v>
      </c>
    </row>
    <row r="594" spans="1:2" ht="16.8" thickBot="1">
      <c r="A594" s="20" t="s">
        <v>600</v>
      </c>
      <c r="B594" s="21" t="s">
        <v>1905</v>
      </c>
    </row>
    <row r="595" spans="1:2" ht="16.8" thickBot="1">
      <c r="A595" s="20" t="s">
        <v>601</v>
      </c>
      <c r="B595" s="21" t="s">
        <v>1293</v>
      </c>
    </row>
    <row r="596" spans="1:2" ht="16.8" thickBot="1">
      <c r="A596" s="20" t="s">
        <v>602</v>
      </c>
      <c r="B596" s="21" t="s">
        <v>1546</v>
      </c>
    </row>
    <row r="597" spans="1:2" ht="16.8" thickBot="1">
      <c r="A597" s="20" t="s">
        <v>603</v>
      </c>
      <c r="B597" s="21" t="s">
        <v>1266</v>
      </c>
    </row>
    <row r="598" spans="1:2" ht="16.8" thickBot="1">
      <c r="A598" s="20" t="s">
        <v>604</v>
      </c>
      <c r="B598" s="21" t="s">
        <v>1906</v>
      </c>
    </row>
    <row r="599" spans="1:2" ht="16.8" thickBot="1">
      <c r="A599" s="20" t="s">
        <v>605</v>
      </c>
      <c r="B599" s="21" t="s">
        <v>1389</v>
      </c>
    </row>
    <row r="600" spans="1:2" ht="16.8" thickBot="1">
      <c r="A600" s="20" t="s">
        <v>606</v>
      </c>
      <c r="B600" s="21" t="s">
        <v>1354</v>
      </c>
    </row>
    <row r="601" spans="1:2" ht="16.8" thickBot="1">
      <c r="A601" s="20" t="s">
        <v>607</v>
      </c>
      <c r="B601" s="21" t="s">
        <v>1261</v>
      </c>
    </row>
    <row r="602" spans="1:2" ht="16.8" thickBot="1">
      <c r="A602" s="20" t="s">
        <v>608</v>
      </c>
      <c r="B602" s="21" t="s">
        <v>1321</v>
      </c>
    </row>
    <row r="603" spans="1:2" ht="16.8" thickBot="1">
      <c r="A603" s="20" t="s">
        <v>609</v>
      </c>
      <c r="B603" s="21" t="s">
        <v>1907</v>
      </c>
    </row>
    <row r="604" spans="1:2" ht="16.8" thickBot="1">
      <c r="A604" s="20" t="s">
        <v>610</v>
      </c>
      <c r="B604" s="21" t="s">
        <v>1225</v>
      </c>
    </row>
    <row r="605" spans="1:2" ht="16.8" thickBot="1">
      <c r="A605" s="20" t="s">
        <v>611</v>
      </c>
      <c r="B605" s="21" t="s">
        <v>1225</v>
      </c>
    </row>
    <row r="606" spans="1:2" ht="16.8" thickBot="1">
      <c r="A606" s="20" t="s">
        <v>612</v>
      </c>
      <c r="B606" s="21" t="s">
        <v>1225</v>
      </c>
    </row>
    <row r="607" spans="1:2" ht="16.8" thickBot="1">
      <c r="A607" s="20" t="s">
        <v>613</v>
      </c>
      <c r="B607" s="21" t="s">
        <v>1225</v>
      </c>
    </row>
    <row r="608" spans="1:2" ht="16.8" thickBot="1">
      <c r="A608" s="20" t="s">
        <v>614</v>
      </c>
      <c r="B608" s="21" t="s">
        <v>1225</v>
      </c>
    </row>
    <row r="609" spans="1:2" ht="16.8" thickBot="1">
      <c r="A609" s="20" t="s">
        <v>615</v>
      </c>
      <c r="B609" s="21" t="s">
        <v>1225</v>
      </c>
    </row>
    <row r="610" spans="1:2" ht="16.8" thickBot="1">
      <c r="A610" s="20" t="s">
        <v>616</v>
      </c>
      <c r="B610" s="21" t="s">
        <v>1418</v>
      </c>
    </row>
    <row r="611" spans="1:2" ht="16.8" thickBot="1">
      <c r="A611" s="20" t="s">
        <v>617</v>
      </c>
      <c r="B611" s="21" t="s">
        <v>1225</v>
      </c>
    </row>
    <row r="612" spans="1:2" ht="16.8" thickBot="1">
      <c r="A612" s="20" t="s">
        <v>618</v>
      </c>
      <c r="B612" s="21" t="s">
        <v>1470</v>
      </c>
    </row>
    <row r="613" spans="1:2" ht="16.8" thickBot="1">
      <c r="A613" s="20" t="s">
        <v>619</v>
      </c>
      <c r="B613" s="21" t="s">
        <v>1389</v>
      </c>
    </row>
    <row r="614" spans="1:2" ht="16.8" thickBot="1">
      <c r="A614" s="20" t="s">
        <v>620</v>
      </c>
      <c r="B614" s="21" t="s">
        <v>1908</v>
      </c>
    </row>
    <row r="615" spans="1:2" ht="16.8" thickBot="1">
      <c r="A615" s="20" t="s">
        <v>621</v>
      </c>
      <c r="B615" s="21" t="s">
        <v>1304</v>
      </c>
    </row>
    <row r="616" spans="1:2" ht="16.8" thickBot="1">
      <c r="A616" s="20" t="s">
        <v>622</v>
      </c>
      <c r="B616" s="21" t="s">
        <v>1268</v>
      </c>
    </row>
    <row r="617" spans="1:2" ht="16.8" thickBot="1">
      <c r="A617" s="20" t="s">
        <v>623</v>
      </c>
      <c r="B617" s="21" t="s">
        <v>1909</v>
      </c>
    </row>
    <row r="618" spans="1:2" ht="16.8" thickBot="1">
      <c r="A618" s="20" t="s">
        <v>624</v>
      </c>
      <c r="B618" s="21" t="s">
        <v>1910</v>
      </c>
    </row>
    <row r="619" spans="1:2" ht="16.8" thickBot="1">
      <c r="A619" s="20" t="s">
        <v>625</v>
      </c>
      <c r="B619" s="21" t="s">
        <v>1225</v>
      </c>
    </row>
    <row r="620" spans="1:2" ht="16.8" thickBot="1">
      <c r="A620" s="20" t="s">
        <v>626</v>
      </c>
      <c r="B620" s="21" t="s">
        <v>1225</v>
      </c>
    </row>
    <row r="621" spans="1:2" ht="16.8" thickBot="1">
      <c r="A621" s="20" t="s">
        <v>627</v>
      </c>
      <c r="B621" s="21" t="s">
        <v>1225</v>
      </c>
    </row>
    <row r="622" spans="1:2" ht="16.8" thickBot="1">
      <c r="A622" s="20" t="s">
        <v>628</v>
      </c>
      <c r="B622" s="21" t="s">
        <v>1225</v>
      </c>
    </row>
    <row r="623" spans="1:2" ht="16.8" thickBot="1">
      <c r="A623" s="20" t="s">
        <v>629</v>
      </c>
      <c r="B623" s="21" t="s">
        <v>1225</v>
      </c>
    </row>
    <row r="624" spans="1:2" ht="16.8" thickBot="1">
      <c r="A624" s="20" t="s">
        <v>630</v>
      </c>
      <c r="B624" s="21" t="s">
        <v>1225</v>
      </c>
    </row>
    <row r="625" spans="1:2" ht="16.8" thickBot="1">
      <c r="A625" s="20" t="s">
        <v>631</v>
      </c>
      <c r="B625" s="21" t="s">
        <v>1225</v>
      </c>
    </row>
    <row r="626" spans="1:2" ht="16.8" thickBot="1">
      <c r="A626" s="20" t="s">
        <v>632</v>
      </c>
      <c r="B626" s="21" t="s">
        <v>1225</v>
      </c>
    </row>
    <row r="627" spans="1:2" ht="16.8" thickBot="1">
      <c r="A627" s="20" t="s">
        <v>633</v>
      </c>
      <c r="B627" s="21" t="s">
        <v>1911</v>
      </c>
    </row>
    <row r="628" spans="1:2" ht="16.8" thickBot="1">
      <c r="A628" s="20" t="s">
        <v>634</v>
      </c>
      <c r="B628" s="21" t="s">
        <v>1502</v>
      </c>
    </row>
    <row r="629" spans="1:2" ht="16.8" thickBot="1">
      <c r="A629" s="20" t="s">
        <v>635</v>
      </c>
      <c r="B629" s="21" t="s">
        <v>1269</v>
      </c>
    </row>
    <row r="630" spans="1:2" ht="16.8" thickBot="1">
      <c r="A630" s="20" t="s">
        <v>636</v>
      </c>
      <c r="B630" s="21" t="s">
        <v>1912</v>
      </c>
    </row>
    <row r="631" spans="1:2" ht="16.8" thickBot="1">
      <c r="A631" s="20" t="s">
        <v>637</v>
      </c>
      <c r="B631" s="21" t="s">
        <v>1913</v>
      </c>
    </row>
    <row r="632" spans="1:2" ht="16.8" thickBot="1">
      <c r="A632" s="20" t="s">
        <v>638</v>
      </c>
      <c r="B632" s="21" t="s">
        <v>1225</v>
      </c>
    </row>
    <row r="633" spans="1:2" ht="16.8" thickBot="1">
      <c r="A633" s="20" t="s">
        <v>639</v>
      </c>
      <c r="B633" s="21" t="s">
        <v>1225</v>
      </c>
    </row>
    <row r="634" spans="1:2" ht="16.8" thickBot="1">
      <c r="A634" s="20" t="s">
        <v>640</v>
      </c>
      <c r="B634" s="21" t="s">
        <v>1914</v>
      </c>
    </row>
    <row r="635" spans="1:2" ht="16.8" thickBot="1">
      <c r="A635" s="20" t="s">
        <v>641</v>
      </c>
      <c r="B635" s="21" t="s">
        <v>1915</v>
      </c>
    </row>
    <row r="636" spans="1:2" ht="16.8" thickBot="1">
      <c r="A636" s="20" t="s">
        <v>642</v>
      </c>
      <c r="B636" s="21" t="s">
        <v>1277</v>
      </c>
    </row>
    <row r="637" spans="1:2" ht="16.8" thickBot="1">
      <c r="A637" s="20" t="s">
        <v>643</v>
      </c>
      <c r="B637" s="21" t="s">
        <v>1269</v>
      </c>
    </row>
    <row r="638" spans="1:2" ht="16.8" thickBot="1">
      <c r="A638" s="20" t="s">
        <v>644</v>
      </c>
      <c r="B638" s="21" t="s">
        <v>1251</v>
      </c>
    </row>
    <row r="639" spans="1:2" ht="16.8" thickBot="1">
      <c r="A639" s="20" t="s">
        <v>645</v>
      </c>
      <c r="B639" s="21" t="s">
        <v>1374</v>
      </c>
    </row>
    <row r="640" spans="1:2" ht="16.8" thickBot="1">
      <c r="A640" s="20" t="s">
        <v>646</v>
      </c>
      <c r="B640" s="21" t="s">
        <v>1362</v>
      </c>
    </row>
    <row r="641" spans="1:2" ht="16.8" thickBot="1">
      <c r="A641" s="20" t="s">
        <v>647</v>
      </c>
      <c r="B641" s="21" t="s">
        <v>1351</v>
      </c>
    </row>
    <row r="642" spans="1:2" ht="16.8" thickBot="1">
      <c r="A642" s="20" t="s">
        <v>648</v>
      </c>
      <c r="B642" s="21" t="s">
        <v>1311</v>
      </c>
    </row>
    <row r="643" spans="1:2" ht="16.8" thickBot="1">
      <c r="A643" s="20" t="s">
        <v>649</v>
      </c>
      <c r="B643" s="21" t="s">
        <v>1916</v>
      </c>
    </row>
    <row r="644" spans="1:2" ht="16.8" thickBot="1">
      <c r="A644" s="20" t="s">
        <v>650</v>
      </c>
      <c r="B644" s="21" t="s">
        <v>1349</v>
      </c>
    </row>
    <row r="645" spans="1:2" ht="16.8" thickBot="1">
      <c r="A645" s="20" t="s">
        <v>651</v>
      </c>
      <c r="B645" s="21" t="s">
        <v>1551</v>
      </c>
    </row>
    <row r="646" spans="1:2" ht="16.8" thickBot="1">
      <c r="A646" s="20" t="s">
        <v>652</v>
      </c>
      <c r="B646" s="21" t="s">
        <v>1373</v>
      </c>
    </row>
    <row r="647" spans="1:2" ht="16.8" thickBot="1">
      <c r="A647" s="20" t="s">
        <v>653</v>
      </c>
      <c r="B647" s="21" t="s">
        <v>1917</v>
      </c>
    </row>
    <row r="648" spans="1:2" ht="16.8" thickBot="1">
      <c r="A648" s="20" t="s">
        <v>654</v>
      </c>
      <c r="B648" s="21" t="s">
        <v>1918</v>
      </c>
    </row>
    <row r="649" spans="1:2" ht="16.8" thickBot="1">
      <c r="A649" s="20" t="s">
        <v>655</v>
      </c>
      <c r="B649" s="21" t="s">
        <v>1261</v>
      </c>
    </row>
    <row r="650" spans="1:2" ht="16.8" thickBot="1">
      <c r="A650" s="20" t="s">
        <v>656</v>
      </c>
      <c r="B650" s="21" t="s">
        <v>1919</v>
      </c>
    </row>
    <row r="651" spans="1:2" ht="16.8" thickBot="1">
      <c r="A651" s="20" t="s">
        <v>657</v>
      </c>
      <c r="B651" s="21" t="s">
        <v>1363</v>
      </c>
    </row>
    <row r="652" spans="1:2" ht="16.8" thickBot="1">
      <c r="A652" s="20" t="s">
        <v>658</v>
      </c>
      <c r="B652" s="21" t="s">
        <v>1240</v>
      </c>
    </row>
    <row r="653" spans="1:2" ht="16.8" thickBot="1">
      <c r="A653" s="20" t="s">
        <v>659</v>
      </c>
      <c r="B653" s="21" t="s">
        <v>1756</v>
      </c>
    </row>
    <row r="654" spans="1:2" ht="16.8" thickBot="1">
      <c r="A654" s="20" t="s">
        <v>660</v>
      </c>
      <c r="B654" s="21" t="s">
        <v>1920</v>
      </c>
    </row>
    <row r="655" spans="1:2" ht="16.8" thickBot="1">
      <c r="A655" s="20" t="s">
        <v>661</v>
      </c>
      <c r="B655" s="21" t="s">
        <v>1423</v>
      </c>
    </row>
    <row r="656" spans="1:2" ht="16.8" thickBot="1">
      <c r="A656" s="20" t="s">
        <v>662</v>
      </c>
      <c r="B656" s="21" t="s">
        <v>1921</v>
      </c>
    </row>
    <row r="657" spans="1:2" ht="16.8" thickBot="1">
      <c r="A657" s="20" t="s">
        <v>663</v>
      </c>
      <c r="B657" s="21" t="s">
        <v>1922</v>
      </c>
    </row>
    <row r="658" spans="1:2" ht="16.8" thickBot="1">
      <c r="A658" s="20" t="s">
        <v>664</v>
      </c>
      <c r="B658" s="21" t="s">
        <v>1700</v>
      </c>
    </row>
    <row r="659" spans="1:2" ht="16.8" thickBot="1">
      <c r="A659" s="20" t="s">
        <v>665</v>
      </c>
      <c r="B659" s="21" t="s">
        <v>1413</v>
      </c>
    </row>
    <row r="660" spans="1:2" ht="16.8" thickBot="1">
      <c r="A660" s="20" t="s">
        <v>666</v>
      </c>
      <c r="B660" s="21" t="s">
        <v>1575</v>
      </c>
    </row>
    <row r="661" spans="1:2" ht="16.8" thickBot="1">
      <c r="A661" s="20" t="s">
        <v>667</v>
      </c>
      <c r="B661" s="21" t="s">
        <v>1225</v>
      </c>
    </row>
    <row r="662" spans="1:2" ht="16.8" thickBot="1">
      <c r="A662" s="20" t="s">
        <v>668</v>
      </c>
      <c r="B662" s="21" t="s">
        <v>1225</v>
      </c>
    </row>
    <row r="663" spans="1:2" ht="16.8" thickBot="1">
      <c r="A663" s="20" t="s">
        <v>669</v>
      </c>
      <c r="B663" s="21" t="s">
        <v>1225</v>
      </c>
    </row>
    <row r="664" spans="1:2" ht="16.8" thickBot="1">
      <c r="A664" s="20" t="s">
        <v>670</v>
      </c>
      <c r="B664" s="21" t="s">
        <v>1225</v>
      </c>
    </row>
    <row r="665" spans="1:2" ht="16.8" thickBot="1">
      <c r="A665" s="20" t="s">
        <v>671</v>
      </c>
      <c r="B665" s="21" t="s">
        <v>1225</v>
      </c>
    </row>
    <row r="666" spans="1:2" ht="16.8" thickBot="1">
      <c r="A666" s="20" t="s">
        <v>672</v>
      </c>
      <c r="B666" s="21" t="s">
        <v>1384</v>
      </c>
    </row>
    <row r="667" spans="1:2" ht="16.8" thickBot="1">
      <c r="A667" s="20" t="s">
        <v>673</v>
      </c>
      <c r="B667" s="21" t="s">
        <v>1225</v>
      </c>
    </row>
    <row r="668" spans="1:2" ht="16.8" thickBot="1">
      <c r="A668" s="20" t="s">
        <v>674</v>
      </c>
      <c r="B668" s="21" t="s">
        <v>1225</v>
      </c>
    </row>
    <row r="669" spans="1:2" ht="16.8" thickBot="1">
      <c r="A669" s="20" t="s">
        <v>675</v>
      </c>
      <c r="B669" s="21" t="s">
        <v>1225</v>
      </c>
    </row>
    <row r="670" spans="1:2" ht="16.8" thickBot="1">
      <c r="A670" s="20" t="s">
        <v>676</v>
      </c>
      <c r="B670" s="21" t="s">
        <v>1225</v>
      </c>
    </row>
    <row r="671" spans="1:2" ht="16.8" thickBot="1">
      <c r="A671" s="20" t="s">
        <v>677</v>
      </c>
      <c r="B671" s="21" t="s">
        <v>1276</v>
      </c>
    </row>
    <row r="672" spans="1:2" ht="16.8" thickBot="1">
      <c r="A672" s="20" t="s">
        <v>678</v>
      </c>
      <c r="B672" s="21" t="s">
        <v>1351</v>
      </c>
    </row>
    <row r="673" spans="1:2" ht="16.8" thickBot="1">
      <c r="A673" s="20" t="s">
        <v>679</v>
      </c>
      <c r="B673" s="21" t="s">
        <v>1271</v>
      </c>
    </row>
    <row r="674" spans="1:2" ht="16.8" thickBot="1">
      <c r="A674" s="20" t="s">
        <v>680</v>
      </c>
      <c r="B674" s="21" t="s">
        <v>1234</v>
      </c>
    </row>
    <row r="675" spans="1:2" ht="16.8" thickBot="1">
      <c r="A675" s="20" t="s">
        <v>681</v>
      </c>
      <c r="B675" s="21" t="s">
        <v>1225</v>
      </c>
    </row>
    <row r="676" spans="1:2" ht="16.8" thickBot="1">
      <c r="A676" s="20" t="s">
        <v>682</v>
      </c>
      <c r="B676" s="21" t="s">
        <v>1298</v>
      </c>
    </row>
    <row r="677" spans="1:2" ht="16.8" thickBot="1">
      <c r="A677" s="20" t="s">
        <v>683</v>
      </c>
      <c r="B677" s="21" t="s">
        <v>1289</v>
      </c>
    </row>
    <row r="678" spans="1:2" ht="16.8" thickBot="1">
      <c r="A678" s="20" t="s">
        <v>684</v>
      </c>
      <c r="B678" s="21" t="s">
        <v>1225</v>
      </c>
    </row>
    <row r="679" spans="1:2" ht="16.8" thickBot="1">
      <c r="A679" s="20" t="s">
        <v>685</v>
      </c>
      <c r="B679" s="21" t="s">
        <v>1338</v>
      </c>
    </row>
    <row r="680" spans="1:2" ht="16.8" thickBot="1">
      <c r="A680" s="20" t="s">
        <v>686</v>
      </c>
      <c r="B680" s="21" t="s">
        <v>1377</v>
      </c>
    </row>
    <row r="681" spans="1:2" ht="16.8" thickBot="1">
      <c r="A681" s="20" t="s">
        <v>687</v>
      </c>
      <c r="B681" s="21" t="s">
        <v>1225</v>
      </c>
    </row>
    <row r="682" spans="1:2" ht="16.8" thickBot="1">
      <c r="A682" s="20" t="s">
        <v>688</v>
      </c>
      <c r="B682" s="21" t="s">
        <v>1276</v>
      </c>
    </row>
    <row r="683" spans="1:2" ht="16.8" thickBot="1">
      <c r="A683" s="20" t="s">
        <v>689</v>
      </c>
      <c r="B683" s="21" t="s">
        <v>1269</v>
      </c>
    </row>
    <row r="684" spans="1:2" ht="16.8" thickBot="1">
      <c r="A684" s="20" t="s">
        <v>690</v>
      </c>
      <c r="B684" s="21" t="s">
        <v>1225</v>
      </c>
    </row>
    <row r="685" spans="1:2" ht="16.8" thickBot="1">
      <c r="A685" s="20" t="s">
        <v>691</v>
      </c>
      <c r="B685" s="21" t="s">
        <v>1229</v>
      </c>
    </row>
    <row r="686" spans="1:2" ht="16.8" thickBot="1">
      <c r="A686" s="20" t="s">
        <v>692</v>
      </c>
      <c r="B686" s="21" t="s">
        <v>1225</v>
      </c>
    </row>
    <row r="687" spans="1:2" ht="16.8" thickBot="1">
      <c r="A687" s="20" t="s">
        <v>693</v>
      </c>
      <c r="B687" s="21" t="s">
        <v>1332</v>
      </c>
    </row>
    <row r="688" spans="1:2" ht="16.8" thickBot="1">
      <c r="A688" s="20" t="s">
        <v>694</v>
      </c>
      <c r="B688" s="21" t="s">
        <v>1581</v>
      </c>
    </row>
    <row r="689" spans="1:2" ht="16.8" thickBot="1">
      <c r="A689" s="20" t="s">
        <v>695</v>
      </c>
      <c r="B689" s="21" t="s">
        <v>1923</v>
      </c>
    </row>
    <row r="690" spans="1:2" ht="16.8" thickBot="1">
      <c r="A690" s="20" t="s">
        <v>696</v>
      </c>
      <c r="B690" s="21" t="s">
        <v>1486</v>
      </c>
    </row>
    <row r="691" spans="1:2" ht="16.8" thickBot="1">
      <c r="A691" s="20" t="s">
        <v>697</v>
      </c>
      <c r="B691" s="21" t="s">
        <v>1274</v>
      </c>
    </row>
    <row r="692" spans="1:2" ht="16.8" thickBot="1">
      <c r="A692" s="20" t="s">
        <v>698</v>
      </c>
      <c r="B692" s="21" t="s">
        <v>1924</v>
      </c>
    </row>
    <row r="693" spans="1:2" ht="16.8" thickBot="1">
      <c r="A693" s="20" t="s">
        <v>699</v>
      </c>
      <c r="B693" s="21" t="s">
        <v>1789</v>
      </c>
    </row>
    <row r="694" spans="1:2" ht="16.8" thickBot="1">
      <c r="A694" s="20" t="s">
        <v>700</v>
      </c>
      <c r="B694" s="21" t="s">
        <v>1241</v>
      </c>
    </row>
    <row r="695" spans="1:2" ht="16.8" thickBot="1">
      <c r="A695" s="20" t="s">
        <v>701</v>
      </c>
      <c r="B695" s="21" t="s">
        <v>1925</v>
      </c>
    </row>
    <row r="696" spans="1:2" ht="16.8" thickBot="1">
      <c r="A696" s="20" t="s">
        <v>702</v>
      </c>
      <c r="B696" s="21" t="s">
        <v>1926</v>
      </c>
    </row>
    <row r="697" spans="1:2" ht="16.8" thickBot="1">
      <c r="A697" s="20" t="s">
        <v>703</v>
      </c>
      <c r="B697" s="21" t="s">
        <v>1541</v>
      </c>
    </row>
    <row r="698" spans="1:2" ht="16.8" thickBot="1">
      <c r="A698" s="20" t="s">
        <v>704</v>
      </c>
      <c r="B698" s="21" t="s">
        <v>1273</v>
      </c>
    </row>
    <row r="699" spans="1:2" ht="16.8" thickBot="1">
      <c r="A699" s="20" t="s">
        <v>705</v>
      </c>
      <c r="B699" s="21" t="s">
        <v>1406</v>
      </c>
    </row>
    <row r="700" spans="1:2" ht="16.8" thickBot="1">
      <c r="A700" s="20" t="s">
        <v>706</v>
      </c>
      <c r="B700" s="21" t="s">
        <v>1363</v>
      </c>
    </row>
    <row r="701" spans="1:2" ht="16.8" thickBot="1">
      <c r="A701" s="20" t="s">
        <v>707</v>
      </c>
      <c r="B701" s="21" t="s">
        <v>1927</v>
      </c>
    </row>
    <row r="702" spans="1:2" ht="16.8" thickBot="1">
      <c r="A702" s="20" t="s">
        <v>708</v>
      </c>
      <c r="B702" s="21" t="s">
        <v>1245</v>
      </c>
    </row>
    <row r="703" spans="1:2" ht="16.8" thickBot="1">
      <c r="A703" s="20" t="s">
        <v>709</v>
      </c>
      <c r="B703" s="21" t="s">
        <v>1904</v>
      </c>
    </row>
    <row r="704" spans="1:2" ht="16.8" thickBot="1">
      <c r="A704" s="20" t="s">
        <v>710</v>
      </c>
      <c r="B704" s="21" t="s">
        <v>1928</v>
      </c>
    </row>
    <row r="705" spans="1:2" ht="16.8" thickBot="1">
      <c r="A705" s="20" t="s">
        <v>711</v>
      </c>
      <c r="B705" s="21" t="s">
        <v>1378</v>
      </c>
    </row>
    <row r="706" spans="1:2" ht="16.8" thickBot="1">
      <c r="A706" s="20" t="s">
        <v>712</v>
      </c>
      <c r="B706" s="21" t="s">
        <v>1391</v>
      </c>
    </row>
    <row r="707" spans="1:2" ht="16.8" thickBot="1">
      <c r="A707" s="20" t="s">
        <v>713</v>
      </c>
      <c r="B707" s="21" t="s">
        <v>1251</v>
      </c>
    </row>
    <row r="708" spans="1:2" ht="16.8" thickBot="1">
      <c r="A708" s="20" t="s">
        <v>714</v>
      </c>
      <c r="B708" s="21" t="s">
        <v>1929</v>
      </c>
    </row>
    <row r="709" spans="1:2" ht="16.8" thickBot="1">
      <c r="A709" s="20" t="s">
        <v>715</v>
      </c>
      <c r="B709" s="21" t="s">
        <v>1930</v>
      </c>
    </row>
    <row r="710" spans="1:2" ht="16.8" thickBot="1">
      <c r="A710" s="20" t="s">
        <v>716</v>
      </c>
      <c r="B710" s="21" t="s">
        <v>1931</v>
      </c>
    </row>
    <row r="711" spans="1:2" ht="16.8" thickBot="1">
      <c r="A711" s="20" t="s">
        <v>717</v>
      </c>
      <c r="B711" s="21" t="s">
        <v>1932</v>
      </c>
    </row>
    <row r="712" spans="1:2" ht="16.8" thickBot="1">
      <c r="A712" s="20" t="s">
        <v>718</v>
      </c>
      <c r="B712" s="21" t="s">
        <v>1933</v>
      </c>
    </row>
    <row r="713" spans="1:2" ht="16.8" thickBot="1">
      <c r="A713" s="20" t="s">
        <v>719</v>
      </c>
      <c r="B713" s="21" t="s">
        <v>1306</v>
      </c>
    </row>
    <row r="714" spans="1:2" ht="16.8" thickBot="1">
      <c r="A714" s="20" t="s">
        <v>720</v>
      </c>
      <c r="B714" s="21" t="s">
        <v>1934</v>
      </c>
    </row>
    <row r="715" spans="1:2" ht="16.8" thickBot="1">
      <c r="A715" s="20" t="s">
        <v>721</v>
      </c>
      <c r="B715" s="21" t="s">
        <v>1935</v>
      </c>
    </row>
    <row r="716" spans="1:2" ht="16.8" thickBot="1">
      <c r="A716" s="20" t="s">
        <v>722</v>
      </c>
      <c r="B716" s="21" t="s">
        <v>1936</v>
      </c>
    </row>
    <row r="717" spans="1:2" ht="16.8" thickBot="1">
      <c r="A717" s="20" t="s">
        <v>723</v>
      </c>
      <c r="B717" s="21" t="s">
        <v>1440</v>
      </c>
    </row>
    <row r="718" spans="1:2" ht="16.8" thickBot="1">
      <c r="A718" s="20" t="s">
        <v>724</v>
      </c>
      <c r="B718" s="21" t="s">
        <v>1260</v>
      </c>
    </row>
    <row r="719" spans="1:2" ht="16.8" thickBot="1">
      <c r="A719" s="20" t="s">
        <v>725</v>
      </c>
      <c r="B719" s="21" t="s">
        <v>1937</v>
      </c>
    </row>
    <row r="720" spans="1:2" ht="16.8" thickBot="1">
      <c r="A720" s="20" t="s">
        <v>726</v>
      </c>
      <c r="B720" s="21" t="s">
        <v>1350</v>
      </c>
    </row>
    <row r="721" spans="1:2" ht="16.8" thickBot="1">
      <c r="A721" s="20" t="s">
        <v>727</v>
      </c>
      <c r="B721" s="21" t="s">
        <v>1347</v>
      </c>
    </row>
    <row r="722" spans="1:2" ht="16.8" thickBot="1">
      <c r="A722" s="20" t="s">
        <v>728</v>
      </c>
      <c r="B722" s="21" t="s">
        <v>1470</v>
      </c>
    </row>
    <row r="723" spans="1:2" ht="16.8" thickBot="1">
      <c r="A723" s="20" t="s">
        <v>729</v>
      </c>
      <c r="B723" s="21" t="s">
        <v>1227</v>
      </c>
    </row>
    <row r="724" spans="1:2" ht="16.8" thickBot="1">
      <c r="A724" s="20" t="s">
        <v>730</v>
      </c>
      <c r="B724" s="21" t="s">
        <v>1687</v>
      </c>
    </row>
    <row r="725" spans="1:2" ht="16.8" thickBot="1">
      <c r="A725" s="20" t="s">
        <v>731</v>
      </c>
      <c r="B725" s="21" t="s">
        <v>1270</v>
      </c>
    </row>
    <row r="726" spans="1:2" ht="16.8" thickBot="1">
      <c r="A726" s="20" t="s">
        <v>732</v>
      </c>
      <c r="B726" s="21" t="s">
        <v>1571</v>
      </c>
    </row>
    <row r="727" spans="1:2" ht="16.8" thickBot="1">
      <c r="A727" s="20" t="s">
        <v>733</v>
      </c>
      <c r="B727" s="21" t="s">
        <v>1328</v>
      </c>
    </row>
    <row r="728" spans="1:2" ht="16.8" thickBot="1">
      <c r="A728" s="20" t="s">
        <v>734</v>
      </c>
      <c r="B728" s="21" t="s">
        <v>1351</v>
      </c>
    </row>
    <row r="729" spans="1:2" ht="16.8" thickBot="1">
      <c r="A729" s="20" t="s">
        <v>735</v>
      </c>
      <c r="B729" s="21" t="s">
        <v>1938</v>
      </c>
    </row>
    <row r="730" spans="1:2" ht="16.8" thickBot="1">
      <c r="A730" s="20" t="s">
        <v>736</v>
      </c>
      <c r="B730" s="21" t="s">
        <v>1939</v>
      </c>
    </row>
    <row r="731" spans="1:2" ht="16.8" thickBot="1">
      <c r="A731" s="20" t="s">
        <v>737</v>
      </c>
      <c r="B731" s="21" t="s">
        <v>1433</v>
      </c>
    </row>
    <row r="732" spans="1:2" ht="16.8" thickBot="1">
      <c r="A732" s="20" t="s">
        <v>738</v>
      </c>
      <c r="B732" s="21" t="s">
        <v>1940</v>
      </c>
    </row>
    <row r="733" spans="1:2" ht="16.8" thickBot="1">
      <c r="A733" s="20" t="s">
        <v>739</v>
      </c>
      <c r="B733" s="21" t="s">
        <v>1242</v>
      </c>
    </row>
    <row r="734" spans="1:2" ht="16.8" thickBot="1">
      <c r="A734" s="20" t="s">
        <v>740</v>
      </c>
      <c r="B734" s="21" t="s">
        <v>1376</v>
      </c>
    </row>
    <row r="735" spans="1:2" ht="16.8" thickBot="1">
      <c r="A735" s="20" t="s">
        <v>741</v>
      </c>
      <c r="B735" s="21" t="s">
        <v>1239</v>
      </c>
    </row>
    <row r="736" spans="1:2" ht="16.8" thickBot="1">
      <c r="A736" s="20" t="s">
        <v>742</v>
      </c>
      <c r="B736" s="21" t="s">
        <v>1536</v>
      </c>
    </row>
    <row r="737" spans="1:2" ht="16.8" thickBot="1">
      <c r="A737" s="20" t="s">
        <v>743</v>
      </c>
      <c r="B737" s="21" t="s">
        <v>1414</v>
      </c>
    </row>
    <row r="738" spans="1:2" ht="16.8" thickBot="1">
      <c r="A738" s="20" t="s">
        <v>744</v>
      </c>
      <c r="B738" s="21" t="s">
        <v>1941</v>
      </c>
    </row>
    <row r="739" spans="1:2" ht="16.8" thickBot="1">
      <c r="A739" s="20" t="s">
        <v>745</v>
      </c>
      <c r="B739" s="21" t="s">
        <v>1499</v>
      </c>
    </row>
    <row r="740" spans="1:2" ht="16.8" thickBot="1">
      <c r="A740" s="20" t="s">
        <v>746</v>
      </c>
      <c r="B740" s="21" t="s">
        <v>1330</v>
      </c>
    </row>
    <row r="741" spans="1:2" ht="16.8" thickBot="1">
      <c r="A741" s="20" t="s">
        <v>747</v>
      </c>
      <c r="B741" s="21" t="s">
        <v>1942</v>
      </c>
    </row>
    <row r="742" spans="1:2" ht="16.8" thickBot="1">
      <c r="A742" s="20" t="s">
        <v>748</v>
      </c>
      <c r="B742" s="21" t="s">
        <v>1277</v>
      </c>
    </row>
    <row r="743" spans="1:2" ht="16.8" thickBot="1">
      <c r="A743" s="20" t="s">
        <v>749</v>
      </c>
      <c r="B743" s="21" t="s">
        <v>1943</v>
      </c>
    </row>
    <row r="744" spans="1:2" ht="16.8" thickBot="1">
      <c r="A744" s="20" t="s">
        <v>750</v>
      </c>
      <c r="B744" s="21" t="s">
        <v>1620</v>
      </c>
    </row>
    <row r="745" spans="1:2" ht="16.8" thickBot="1">
      <c r="A745" s="20" t="s">
        <v>751</v>
      </c>
      <c r="B745" s="21" t="s">
        <v>1261</v>
      </c>
    </row>
    <row r="746" spans="1:2" ht="16.8" thickBot="1">
      <c r="A746" s="20" t="s">
        <v>752</v>
      </c>
      <c r="B746" s="21" t="s">
        <v>1417</v>
      </c>
    </row>
    <row r="747" spans="1:2" ht="16.8" thickBot="1">
      <c r="A747" s="20" t="s">
        <v>753</v>
      </c>
      <c r="B747" s="21" t="s">
        <v>1944</v>
      </c>
    </row>
    <row r="748" spans="1:2" ht="16.8" thickBot="1">
      <c r="A748" s="20" t="s">
        <v>754</v>
      </c>
      <c r="B748" s="21" t="s">
        <v>1920</v>
      </c>
    </row>
    <row r="749" spans="1:2" ht="16.8" thickBot="1">
      <c r="A749" s="20" t="s">
        <v>755</v>
      </c>
      <c r="B749" s="21" t="s">
        <v>1945</v>
      </c>
    </row>
    <row r="750" spans="1:2" ht="16.8" thickBot="1">
      <c r="A750" s="20" t="s">
        <v>756</v>
      </c>
      <c r="B750" s="21" t="s">
        <v>1946</v>
      </c>
    </row>
    <row r="751" spans="1:2" ht="16.8" thickBot="1">
      <c r="A751" s="20" t="s">
        <v>757</v>
      </c>
      <c r="B751" s="21" t="s">
        <v>1686</v>
      </c>
    </row>
    <row r="752" spans="1:2" ht="16.8" thickBot="1">
      <c r="A752" s="20" t="s">
        <v>758</v>
      </c>
      <c r="B752" s="21" t="s">
        <v>1947</v>
      </c>
    </row>
    <row r="753" spans="1:2" ht="16.8" thickBot="1">
      <c r="A753" s="20" t="s">
        <v>759</v>
      </c>
      <c r="B753" s="21" t="s">
        <v>1326</v>
      </c>
    </row>
    <row r="754" spans="1:2" ht="16.8" thickBot="1">
      <c r="A754" s="20" t="s">
        <v>760</v>
      </c>
      <c r="B754" s="21" t="s">
        <v>1948</v>
      </c>
    </row>
    <row r="755" spans="1:2" ht="16.8" thickBot="1">
      <c r="A755" s="20" t="s">
        <v>761</v>
      </c>
      <c r="B755" s="21" t="s">
        <v>1313</v>
      </c>
    </row>
    <row r="756" spans="1:2" ht="16.8" thickBot="1">
      <c r="A756" s="20" t="s">
        <v>762</v>
      </c>
      <c r="B756" s="21" t="s">
        <v>1949</v>
      </c>
    </row>
    <row r="757" spans="1:2" ht="16.8" thickBot="1">
      <c r="A757" s="20" t="s">
        <v>763</v>
      </c>
      <c r="B757" s="21" t="s">
        <v>1950</v>
      </c>
    </row>
    <row r="758" spans="1:2" ht="16.8" thickBot="1">
      <c r="A758" s="20" t="s">
        <v>764</v>
      </c>
      <c r="B758" s="21" t="s">
        <v>1951</v>
      </c>
    </row>
    <row r="759" spans="1:2" ht="16.8" thickBot="1">
      <c r="A759" s="20" t="s">
        <v>765</v>
      </c>
      <c r="B759" s="21" t="s">
        <v>1724</v>
      </c>
    </row>
    <row r="760" spans="1:2" ht="16.8" thickBot="1">
      <c r="A760" s="20" t="s">
        <v>766</v>
      </c>
      <c r="B760" s="21" t="s">
        <v>1273</v>
      </c>
    </row>
    <row r="761" spans="1:2" ht="16.8" thickBot="1">
      <c r="A761" s="20" t="s">
        <v>767</v>
      </c>
      <c r="B761" s="21" t="s">
        <v>1271</v>
      </c>
    </row>
    <row r="762" spans="1:2" ht="16.8" thickBot="1">
      <c r="A762" s="20" t="s">
        <v>768</v>
      </c>
      <c r="B762" s="21" t="s">
        <v>1952</v>
      </c>
    </row>
    <row r="763" spans="1:2" ht="16.8" thickBot="1">
      <c r="A763" s="20" t="s">
        <v>769</v>
      </c>
      <c r="B763" s="21" t="s">
        <v>1851</v>
      </c>
    </row>
    <row r="764" spans="1:2" ht="16.8" thickBot="1">
      <c r="A764" s="20" t="s">
        <v>770</v>
      </c>
      <c r="B764" s="21" t="s">
        <v>1369</v>
      </c>
    </row>
    <row r="765" spans="1:2" ht="16.8" thickBot="1">
      <c r="A765" s="20" t="s">
        <v>771</v>
      </c>
      <c r="B765" s="21" t="s">
        <v>1571</v>
      </c>
    </row>
    <row r="766" spans="1:2" ht="16.8" thickBot="1">
      <c r="A766" s="20" t="s">
        <v>772</v>
      </c>
      <c r="B766" s="21" t="s">
        <v>1620</v>
      </c>
    </row>
    <row r="767" spans="1:2" ht="16.8" thickBot="1">
      <c r="A767" s="20" t="s">
        <v>773</v>
      </c>
      <c r="B767" s="21" t="s">
        <v>1413</v>
      </c>
    </row>
    <row r="768" spans="1:2" ht="16.8" thickBot="1">
      <c r="A768" s="20" t="s">
        <v>774</v>
      </c>
      <c r="B768" s="21" t="s">
        <v>1499</v>
      </c>
    </row>
    <row r="769" spans="1:2" ht="16.8" thickBot="1">
      <c r="A769" s="20" t="s">
        <v>775</v>
      </c>
      <c r="B769" s="21" t="s">
        <v>1953</v>
      </c>
    </row>
    <row r="770" spans="1:2" ht="16.8" thickBot="1">
      <c r="A770" s="20" t="s">
        <v>776</v>
      </c>
      <c r="B770" s="21" t="s">
        <v>1408</v>
      </c>
    </row>
    <row r="771" spans="1:2" ht="16.8" thickBot="1">
      <c r="A771" s="20" t="s">
        <v>777</v>
      </c>
      <c r="B771" s="21" t="s">
        <v>1284</v>
      </c>
    </row>
    <row r="772" spans="1:2" ht="16.8" thickBot="1">
      <c r="A772" s="20" t="s">
        <v>778</v>
      </c>
      <c r="B772" s="21" t="s">
        <v>1324</v>
      </c>
    </row>
    <row r="773" spans="1:2" ht="16.8" thickBot="1">
      <c r="A773" s="20" t="s">
        <v>779</v>
      </c>
      <c r="B773" s="21" t="s">
        <v>1407</v>
      </c>
    </row>
    <row r="774" spans="1:2" ht="16.8" thickBot="1">
      <c r="A774" s="20" t="s">
        <v>780</v>
      </c>
      <c r="B774" s="21" t="s">
        <v>1954</v>
      </c>
    </row>
    <row r="775" spans="1:2" ht="16.8" thickBot="1">
      <c r="A775" s="20" t="s">
        <v>781</v>
      </c>
      <c r="B775" s="21" t="s">
        <v>1955</v>
      </c>
    </row>
    <row r="776" spans="1:2" ht="16.8" thickBot="1">
      <c r="A776" s="20" t="s">
        <v>782</v>
      </c>
      <c r="B776" s="21" t="s">
        <v>1312</v>
      </c>
    </row>
    <row r="777" spans="1:2" ht="16.8" thickBot="1">
      <c r="A777" s="20" t="s">
        <v>783</v>
      </c>
      <c r="B777" s="21" t="s">
        <v>1956</v>
      </c>
    </row>
    <row r="778" spans="1:2" ht="16.8" thickBot="1">
      <c r="A778" s="20" t="s">
        <v>784</v>
      </c>
      <c r="B778" s="21" t="s">
        <v>1683</v>
      </c>
    </row>
    <row r="779" spans="1:2" ht="16.8" thickBot="1">
      <c r="A779" s="20" t="s">
        <v>785</v>
      </c>
      <c r="B779" s="21" t="s">
        <v>1921</v>
      </c>
    </row>
    <row r="780" spans="1:2" ht="16.8" thickBot="1">
      <c r="A780" s="20" t="s">
        <v>786</v>
      </c>
      <c r="B780" s="21" t="s">
        <v>1957</v>
      </c>
    </row>
    <row r="781" spans="1:2" ht="16.8" thickBot="1">
      <c r="A781" s="20" t="s">
        <v>787</v>
      </c>
      <c r="B781" s="21" t="s">
        <v>1611</v>
      </c>
    </row>
    <row r="782" spans="1:2" ht="16.8" thickBot="1">
      <c r="A782" s="20" t="s">
        <v>788</v>
      </c>
      <c r="B782" s="21" t="s">
        <v>1958</v>
      </c>
    </row>
    <row r="783" spans="1:2" ht="16.8" thickBot="1">
      <c r="A783" s="20" t="s">
        <v>789</v>
      </c>
      <c r="B783" s="21" t="s">
        <v>1649</v>
      </c>
    </row>
    <row r="784" spans="1:2" ht="16.8" thickBot="1">
      <c r="A784" s="20" t="s">
        <v>790</v>
      </c>
      <c r="B784" s="21" t="s">
        <v>1661</v>
      </c>
    </row>
    <row r="785" spans="1:2" ht="16.8" thickBot="1">
      <c r="A785" s="20" t="s">
        <v>791</v>
      </c>
      <c r="B785" s="21" t="s">
        <v>1280</v>
      </c>
    </row>
    <row r="786" spans="1:2" ht="16.8" thickBot="1">
      <c r="A786" s="20" t="s">
        <v>792</v>
      </c>
      <c r="B786" s="21" t="s">
        <v>1900</v>
      </c>
    </row>
    <row r="787" spans="1:2" ht="16.8" thickBot="1">
      <c r="A787" s="20" t="s">
        <v>793</v>
      </c>
      <c r="B787" s="21" t="s">
        <v>1276</v>
      </c>
    </row>
    <row r="788" spans="1:2" ht="16.8" thickBot="1">
      <c r="A788" s="20" t="s">
        <v>794</v>
      </c>
      <c r="B788" s="21" t="s">
        <v>1373</v>
      </c>
    </row>
    <row r="789" spans="1:2" ht="16.8" thickBot="1">
      <c r="A789" s="20" t="s">
        <v>795</v>
      </c>
      <c r="B789" s="21" t="s">
        <v>1940</v>
      </c>
    </row>
    <row r="790" spans="1:2" ht="16.8" thickBot="1">
      <c r="A790" s="20" t="s">
        <v>796</v>
      </c>
      <c r="B790" s="21" t="s">
        <v>1261</v>
      </c>
    </row>
    <row r="791" spans="1:2" ht="16.8" thickBot="1">
      <c r="A791" s="20" t="s">
        <v>797</v>
      </c>
      <c r="B791" s="21" t="s">
        <v>1959</v>
      </c>
    </row>
    <row r="792" spans="1:2" ht="16.8" thickBot="1">
      <c r="A792" s="20" t="s">
        <v>798</v>
      </c>
      <c r="B792" s="21" t="s">
        <v>1346</v>
      </c>
    </row>
    <row r="793" spans="1:2" ht="16.8" thickBot="1">
      <c r="A793" s="20" t="s">
        <v>799</v>
      </c>
      <c r="B793" s="21" t="s">
        <v>1592</v>
      </c>
    </row>
    <row r="794" spans="1:2" ht="16.8" thickBot="1">
      <c r="A794" s="20" t="s">
        <v>800</v>
      </c>
      <c r="B794" s="21" t="s">
        <v>1349</v>
      </c>
    </row>
    <row r="795" spans="1:2" ht="16.8" thickBot="1">
      <c r="A795" s="20" t="s">
        <v>801</v>
      </c>
      <c r="B795" s="21" t="s">
        <v>1671</v>
      </c>
    </row>
    <row r="796" spans="1:2" ht="16.8" thickBot="1">
      <c r="A796" s="20" t="s">
        <v>802</v>
      </c>
      <c r="B796" s="21" t="s">
        <v>1960</v>
      </c>
    </row>
    <row r="797" spans="1:2" ht="16.8" thickBot="1">
      <c r="A797" s="20" t="s">
        <v>803</v>
      </c>
      <c r="B797" s="21" t="s">
        <v>1274</v>
      </c>
    </row>
    <row r="798" spans="1:2" ht="16.8" thickBot="1">
      <c r="A798" s="20" t="s">
        <v>804</v>
      </c>
      <c r="B798" s="21" t="s">
        <v>1419</v>
      </c>
    </row>
    <row r="799" spans="1:2" ht="16.8" thickBot="1">
      <c r="A799" s="20" t="s">
        <v>805</v>
      </c>
      <c r="B799" s="21" t="s">
        <v>1365</v>
      </c>
    </row>
    <row r="800" spans="1:2" ht="16.8" thickBot="1">
      <c r="A800" s="20" t="s">
        <v>806</v>
      </c>
      <c r="B800" s="21" t="s">
        <v>1469</v>
      </c>
    </row>
    <row r="801" spans="1:2" ht="16.8" thickBot="1">
      <c r="A801" s="20" t="s">
        <v>807</v>
      </c>
      <c r="B801" s="21" t="s">
        <v>1389</v>
      </c>
    </row>
    <row r="802" spans="1:2" ht="16.8" thickBot="1">
      <c r="A802" s="20" t="s">
        <v>808</v>
      </c>
      <c r="B802" s="21" t="s">
        <v>1238</v>
      </c>
    </row>
    <row r="803" spans="1:2" ht="16.8" thickBot="1">
      <c r="A803" s="20" t="s">
        <v>809</v>
      </c>
      <c r="B803" s="21" t="s">
        <v>1961</v>
      </c>
    </row>
    <row r="804" spans="1:2" ht="16.8" thickBot="1">
      <c r="A804" s="20" t="s">
        <v>810</v>
      </c>
      <c r="B804" s="21" t="s">
        <v>1749</v>
      </c>
    </row>
    <row r="805" spans="1:2" ht="16.8" thickBot="1">
      <c r="A805" s="20" t="s">
        <v>811</v>
      </c>
      <c r="B805" s="21" t="s">
        <v>1254</v>
      </c>
    </row>
    <row r="806" spans="1:2" ht="16.8" thickBot="1">
      <c r="A806" s="20" t="s">
        <v>812</v>
      </c>
      <c r="B806" s="21" t="s">
        <v>1962</v>
      </c>
    </row>
    <row r="807" spans="1:2" ht="16.8" thickBot="1">
      <c r="A807" s="20" t="s">
        <v>813</v>
      </c>
      <c r="B807" s="21" t="s">
        <v>1963</v>
      </c>
    </row>
    <row r="808" spans="1:2" ht="16.8" thickBot="1">
      <c r="A808" s="20" t="s">
        <v>814</v>
      </c>
      <c r="B808" s="21" t="s">
        <v>1964</v>
      </c>
    </row>
    <row r="809" spans="1:2" ht="16.8" thickBot="1">
      <c r="A809" s="20" t="s">
        <v>815</v>
      </c>
      <c r="B809" s="21" t="s">
        <v>1965</v>
      </c>
    </row>
    <row r="810" spans="1:2" ht="16.8" thickBot="1">
      <c r="A810" s="20" t="s">
        <v>816</v>
      </c>
      <c r="B810" s="21" t="s">
        <v>1966</v>
      </c>
    </row>
    <row r="811" spans="1:2" ht="16.8" thickBot="1">
      <c r="A811" s="20" t="s">
        <v>817</v>
      </c>
      <c r="B811" s="21" t="s">
        <v>1967</v>
      </c>
    </row>
    <row r="812" spans="1:2" ht="16.8" thickBot="1">
      <c r="A812" s="20" t="s">
        <v>818</v>
      </c>
      <c r="B812" s="21" t="s">
        <v>1968</v>
      </c>
    </row>
    <row r="813" spans="1:2" ht="16.8" thickBot="1">
      <c r="A813" s="20" t="s">
        <v>819</v>
      </c>
      <c r="B813" s="21" t="s">
        <v>1969</v>
      </c>
    </row>
    <row r="814" spans="1:2" ht="16.8" thickBot="1">
      <c r="A814" s="20" t="s">
        <v>820</v>
      </c>
      <c r="B814" s="21" t="s">
        <v>1796</v>
      </c>
    </row>
    <row r="815" spans="1:2" ht="16.8" thickBot="1">
      <c r="A815" s="20" t="s">
        <v>821</v>
      </c>
      <c r="B815" s="21" t="s">
        <v>1970</v>
      </c>
    </row>
    <row r="816" spans="1:2" ht="16.8" thickBot="1">
      <c r="A816" s="20" t="s">
        <v>822</v>
      </c>
      <c r="B816" s="21" t="s">
        <v>1971</v>
      </c>
    </row>
    <row r="817" spans="1:2" ht="16.8" thickBot="1">
      <c r="A817" s="20" t="s">
        <v>823</v>
      </c>
      <c r="B817" s="21" t="s">
        <v>1972</v>
      </c>
    </row>
    <row r="818" spans="1:2" ht="16.8" thickBot="1">
      <c r="A818" s="20" t="s">
        <v>824</v>
      </c>
      <c r="B818" s="21" t="s">
        <v>1881</v>
      </c>
    </row>
    <row r="819" spans="1:2" ht="16.8" thickBot="1">
      <c r="A819" s="20" t="s">
        <v>825</v>
      </c>
      <c r="B819" s="21" t="s">
        <v>1686</v>
      </c>
    </row>
    <row r="820" spans="1:2" ht="16.8" thickBot="1">
      <c r="A820" s="20" t="s">
        <v>826</v>
      </c>
      <c r="B820" s="21" t="s">
        <v>1935</v>
      </c>
    </row>
    <row r="821" spans="1:2" ht="16.8" thickBot="1">
      <c r="A821" s="20" t="s">
        <v>827</v>
      </c>
      <c r="B821" s="21" t="s">
        <v>1235</v>
      </c>
    </row>
    <row r="822" spans="1:2" ht="16.8" thickBot="1">
      <c r="A822" s="20" t="s">
        <v>828</v>
      </c>
      <c r="B822" s="21" t="s">
        <v>1973</v>
      </c>
    </row>
    <row r="823" spans="1:2" ht="16.8" thickBot="1">
      <c r="A823" s="20" t="s">
        <v>829</v>
      </c>
      <c r="B823" s="21" t="s">
        <v>1974</v>
      </c>
    </row>
    <row r="824" spans="1:2" ht="16.8" thickBot="1">
      <c r="A824" s="20" t="s">
        <v>830</v>
      </c>
      <c r="B824" s="21" t="s">
        <v>1471</v>
      </c>
    </row>
    <row r="825" spans="1:2" ht="16.8" thickBot="1">
      <c r="A825" s="20" t="s">
        <v>831</v>
      </c>
      <c r="B825" s="21" t="s">
        <v>1550</v>
      </c>
    </row>
    <row r="826" spans="1:2" ht="16.8" thickBot="1">
      <c r="A826" s="20" t="s">
        <v>832</v>
      </c>
      <c r="B826" s="21" t="s">
        <v>1975</v>
      </c>
    </row>
    <row r="827" spans="1:2" ht="16.8" thickBot="1">
      <c r="A827" s="20" t="s">
        <v>833</v>
      </c>
      <c r="B827" s="21" t="s">
        <v>1976</v>
      </c>
    </row>
    <row r="828" spans="1:2" ht="16.8" thickBot="1">
      <c r="A828" s="20" t="s">
        <v>834</v>
      </c>
      <c r="B828" s="21" t="s">
        <v>1249</v>
      </c>
    </row>
    <row r="829" spans="1:2" ht="16.8" thickBot="1">
      <c r="A829" s="20" t="s">
        <v>835</v>
      </c>
      <c r="B829" s="21" t="s">
        <v>1977</v>
      </c>
    </row>
    <row r="830" spans="1:2" ht="16.8" thickBot="1">
      <c r="A830" s="20" t="s">
        <v>836</v>
      </c>
      <c r="B830" s="21" t="s">
        <v>1978</v>
      </c>
    </row>
    <row r="831" spans="1:2" ht="16.8" thickBot="1">
      <c r="A831" s="20" t="s">
        <v>837</v>
      </c>
      <c r="B831" s="21" t="s">
        <v>1404</v>
      </c>
    </row>
    <row r="832" spans="1:2" ht="16.8" thickBot="1">
      <c r="A832" s="20" t="s">
        <v>838</v>
      </c>
      <c r="B832" s="21" t="s">
        <v>1979</v>
      </c>
    </row>
    <row r="833" spans="1:2" ht="16.8" thickBot="1">
      <c r="A833" s="20" t="s">
        <v>839</v>
      </c>
      <c r="B833" s="21" t="s">
        <v>1318</v>
      </c>
    </row>
    <row r="834" spans="1:2" ht="16.8" thickBot="1">
      <c r="A834" s="20" t="s">
        <v>840</v>
      </c>
      <c r="B834" s="21" t="s">
        <v>1263</v>
      </c>
    </row>
    <row r="835" spans="1:2" ht="16.8" thickBot="1">
      <c r="A835" s="20" t="s">
        <v>841</v>
      </c>
      <c r="B835" s="21" t="s">
        <v>1980</v>
      </c>
    </row>
    <row r="836" spans="1:2" ht="16.8" thickBot="1">
      <c r="A836" s="20" t="s">
        <v>842</v>
      </c>
      <c r="B836" s="21" t="s">
        <v>1713</v>
      </c>
    </row>
    <row r="837" spans="1:2" ht="16.8" thickBot="1">
      <c r="A837" s="20" t="s">
        <v>843</v>
      </c>
      <c r="B837" s="21" t="s">
        <v>1777</v>
      </c>
    </row>
    <row r="838" spans="1:2" ht="16.8" thickBot="1">
      <c r="A838" s="20" t="s">
        <v>844</v>
      </c>
      <c r="B838" s="21" t="s">
        <v>1410</v>
      </c>
    </row>
    <row r="839" spans="1:2" ht="16.8" thickBot="1">
      <c r="A839" s="20" t="s">
        <v>845</v>
      </c>
      <c r="B839" s="21" t="s">
        <v>1981</v>
      </c>
    </row>
    <row r="840" spans="1:2" ht="16.8" thickBot="1">
      <c r="A840" s="20" t="s">
        <v>846</v>
      </c>
      <c r="B840" s="21" t="s">
        <v>1421</v>
      </c>
    </row>
    <row r="841" spans="1:2" ht="16.8" thickBot="1">
      <c r="A841" s="20" t="s">
        <v>847</v>
      </c>
      <c r="B841" s="21" t="s">
        <v>1698</v>
      </c>
    </row>
    <row r="842" spans="1:2" ht="16.8" thickBot="1">
      <c r="A842" s="20" t="s">
        <v>848</v>
      </c>
      <c r="B842" s="21" t="s">
        <v>1373</v>
      </c>
    </row>
    <row r="843" spans="1:2" ht="16.8" thickBot="1">
      <c r="A843" s="20" t="s">
        <v>849</v>
      </c>
      <c r="B843" s="21" t="s">
        <v>1742</v>
      </c>
    </row>
    <row r="844" spans="1:2" ht="16.8" thickBot="1">
      <c r="A844" s="20" t="s">
        <v>850</v>
      </c>
      <c r="B844" s="21" t="s">
        <v>1586</v>
      </c>
    </row>
    <row r="845" spans="1:2" ht="16.8" thickBot="1">
      <c r="A845" s="20" t="s">
        <v>851</v>
      </c>
      <c r="B845" s="21" t="s">
        <v>1858</v>
      </c>
    </row>
    <row r="846" spans="1:2" ht="16.8" thickBot="1">
      <c r="A846" s="20" t="s">
        <v>852</v>
      </c>
      <c r="B846" s="21" t="s">
        <v>1982</v>
      </c>
    </row>
    <row r="847" spans="1:2" ht="16.8" thickBot="1">
      <c r="A847" s="20" t="s">
        <v>853</v>
      </c>
      <c r="B847" s="21" t="s">
        <v>1573</v>
      </c>
    </row>
    <row r="848" spans="1:2" ht="16.8" thickBot="1">
      <c r="A848" s="20" t="s">
        <v>854</v>
      </c>
      <c r="B848" s="21" t="s">
        <v>1983</v>
      </c>
    </row>
    <row r="849" spans="1:2" ht="16.8" thickBot="1">
      <c r="A849" s="20" t="s">
        <v>855</v>
      </c>
      <c r="B849" s="21" t="s">
        <v>1984</v>
      </c>
    </row>
    <row r="850" spans="1:2" ht="16.8" thickBot="1">
      <c r="A850" s="20" t="s">
        <v>856</v>
      </c>
      <c r="B850" s="21" t="s">
        <v>1444</v>
      </c>
    </row>
    <row r="851" spans="1:2" ht="16.8" thickBot="1">
      <c r="A851" s="20" t="s">
        <v>857</v>
      </c>
      <c r="B851" s="21" t="s">
        <v>1985</v>
      </c>
    </row>
    <row r="852" spans="1:2" ht="16.8" thickBot="1">
      <c r="A852" s="20" t="s">
        <v>858</v>
      </c>
      <c r="B852" s="21" t="s">
        <v>1986</v>
      </c>
    </row>
    <row r="853" spans="1:2" ht="16.8" thickBot="1">
      <c r="A853" s="20" t="s">
        <v>859</v>
      </c>
      <c r="B853" s="21" t="s">
        <v>1987</v>
      </c>
    </row>
    <row r="854" spans="1:2" ht="16.8" thickBot="1">
      <c r="A854" s="20" t="s">
        <v>860</v>
      </c>
      <c r="B854" s="21" t="s">
        <v>1988</v>
      </c>
    </row>
    <row r="855" spans="1:2" ht="16.8" thickBot="1">
      <c r="A855" s="20" t="s">
        <v>861</v>
      </c>
      <c r="B855" s="21" t="s">
        <v>1989</v>
      </c>
    </row>
    <row r="856" spans="1:2" ht="16.8" thickBot="1">
      <c r="A856" s="20" t="s">
        <v>862</v>
      </c>
      <c r="B856" s="21" t="s">
        <v>1778</v>
      </c>
    </row>
    <row r="857" spans="1:2" ht="16.8" thickBot="1">
      <c r="A857" s="20" t="s">
        <v>863</v>
      </c>
      <c r="B857" s="21" t="s">
        <v>1990</v>
      </c>
    </row>
    <row r="858" spans="1:2" ht="16.8" thickBot="1">
      <c r="A858" s="20" t="s">
        <v>864</v>
      </c>
      <c r="B858" s="21" t="s">
        <v>1991</v>
      </c>
    </row>
    <row r="859" spans="1:2" ht="16.8" thickBot="1">
      <c r="A859" s="20" t="s">
        <v>865</v>
      </c>
      <c r="B859" s="21" t="s">
        <v>1763</v>
      </c>
    </row>
    <row r="860" spans="1:2" ht="16.8" thickBot="1">
      <c r="A860" s="20" t="s">
        <v>866</v>
      </c>
      <c r="B860" s="21" t="s">
        <v>1992</v>
      </c>
    </row>
    <row r="861" spans="1:2" ht="16.8" thickBot="1">
      <c r="A861" s="20" t="s">
        <v>867</v>
      </c>
      <c r="B861" s="21" t="s">
        <v>1993</v>
      </c>
    </row>
    <row r="862" spans="1:2" ht="16.8" thickBot="1">
      <c r="A862" s="20" t="s">
        <v>868</v>
      </c>
      <c r="B862" s="21" t="s">
        <v>1493</v>
      </c>
    </row>
    <row r="863" spans="1:2" ht="16.8" thickBot="1">
      <c r="A863" s="20" t="s">
        <v>869</v>
      </c>
      <c r="B863" s="21" t="s">
        <v>1357</v>
      </c>
    </row>
    <row r="864" spans="1:2" ht="16.8" thickBot="1">
      <c r="A864" s="20" t="s">
        <v>870</v>
      </c>
      <c r="B864" s="21" t="s">
        <v>1994</v>
      </c>
    </row>
    <row r="865" spans="1:2" ht="16.8" thickBot="1">
      <c r="A865" s="20" t="s">
        <v>871</v>
      </c>
      <c r="B865" s="21" t="s">
        <v>1435</v>
      </c>
    </row>
    <row r="866" spans="1:2" ht="16.8" thickBot="1">
      <c r="A866" s="20" t="s">
        <v>872</v>
      </c>
      <c r="B866" s="21" t="s">
        <v>1905</v>
      </c>
    </row>
    <row r="867" spans="1:2" ht="16.8" thickBot="1">
      <c r="A867" s="20" t="s">
        <v>873</v>
      </c>
      <c r="B867" s="21" t="s">
        <v>1995</v>
      </c>
    </row>
    <row r="868" spans="1:2" ht="16.8" thickBot="1">
      <c r="A868" s="20" t="s">
        <v>874</v>
      </c>
      <c r="B868" s="21" t="s">
        <v>1830</v>
      </c>
    </row>
    <row r="869" spans="1:2" ht="16.8" thickBot="1">
      <c r="A869" s="20" t="s">
        <v>875</v>
      </c>
      <c r="B869" s="21" t="s">
        <v>1996</v>
      </c>
    </row>
    <row r="870" spans="1:2" ht="16.8" thickBot="1">
      <c r="A870" s="20" t="s">
        <v>876</v>
      </c>
      <c r="B870" s="21" t="s">
        <v>1430</v>
      </c>
    </row>
    <row r="871" spans="1:2" ht="16.8" thickBot="1">
      <c r="A871" s="20" t="s">
        <v>877</v>
      </c>
      <c r="B871" s="21" t="s">
        <v>1259</v>
      </c>
    </row>
    <row r="872" spans="1:2" ht="16.8" thickBot="1">
      <c r="A872" s="20" t="s">
        <v>878</v>
      </c>
      <c r="B872" s="21" t="s">
        <v>1901</v>
      </c>
    </row>
    <row r="873" spans="1:2" ht="16.8" thickBot="1">
      <c r="A873" s="20" t="s">
        <v>879</v>
      </c>
      <c r="B873" s="21" t="s">
        <v>1997</v>
      </c>
    </row>
    <row r="874" spans="1:2" ht="16.8" thickBot="1">
      <c r="A874" s="20" t="s">
        <v>880</v>
      </c>
      <c r="B874" s="21" t="s">
        <v>1998</v>
      </c>
    </row>
    <row r="875" spans="1:2" ht="16.8" thickBot="1">
      <c r="A875" s="20" t="s">
        <v>881</v>
      </c>
      <c r="B875" s="21" t="s">
        <v>1499</v>
      </c>
    </row>
    <row r="876" spans="1:2" ht="16.8" thickBot="1">
      <c r="A876" s="20" t="s">
        <v>882</v>
      </c>
      <c r="B876" s="21" t="s">
        <v>1999</v>
      </c>
    </row>
    <row r="877" spans="1:2" ht="16.8" thickBot="1">
      <c r="A877" s="20" t="s">
        <v>883</v>
      </c>
      <c r="B877" s="21" t="s">
        <v>1374</v>
      </c>
    </row>
    <row r="878" spans="1:2" ht="16.8" thickBot="1">
      <c r="A878" s="20" t="s">
        <v>884</v>
      </c>
      <c r="B878" s="21" t="s">
        <v>2000</v>
      </c>
    </row>
    <row r="879" spans="1:2" ht="16.8" thickBot="1">
      <c r="A879" s="20" t="s">
        <v>885</v>
      </c>
      <c r="B879" s="21" t="s">
        <v>2001</v>
      </c>
    </row>
    <row r="880" spans="1:2" ht="16.8" thickBot="1">
      <c r="A880" s="20" t="s">
        <v>886</v>
      </c>
      <c r="B880" s="21" t="s">
        <v>2002</v>
      </c>
    </row>
    <row r="881" spans="1:2" ht="16.8" thickBot="1">
      <c r="A881" s="20" t="s">
        <v>887</v>
      </c>
      <c r="B881" s="21" t="s">
        <v>1978</v>
      </c>
    </row>
    <row r="882" spans="1:2" ht="16.8" thickBot="1">
      <c r="A882" s="20" t="s">
        <v>888</v>
      </c>
      <c r="B882" s="21" t="s">
        <v>1264</v>
      </c>
    </row>
    <row r="883" spans="1:2" ht="16.8" thickBot="1">
      <c r="A883" s="20" t="s">
        <v>889</v>
      </c>
      <c r="B883" s="21" t="s">
        <v>1858</v>
      </c>
    </row>
    <row r="884" spans="1:2" ht="16.8" thickBot="1">
      <c r="A884" s="20" t="s">
        <v>890</v>
      </c>
      <c r="B884" s="21" t="s">
        <v>2000</v>
      </c>
    </row>
    <row r="885" spans="1:2" ht="16.8" thickBot="1">
      <c r="A885" s="20" t="s">
        <v>891</v>
      </c>
      <c r="B885" s="21" t="s">
        <v>2003</v>
      </c>
    </row>
    <row r="886" spans="1:2" ht="16.8" thickBot="1">
      <c r="A886" s="20" t="s">
        <v>892</v>
      </c>
      <c r="B886" s="21" t="s">
        <v>1364</v>
      </c>
    </row>
    <row r="887" spans="1:2" ht="16.8" thickBot="1">
      <c r="A887" s="20" t="s">
        <v>893</v>
      </c>
      <c r="B887" s="21" t="s">
        <v>2004</v>
      </c>
    </row>
    <row r="888" spans="1:2" ht="16.8" thickBot="1">
      <c r="A888" s="20" t="s">
        <v>894</v>
      </c>
      <c r="B888" s="21" t="s">
        <v>2005</v>
      </c>
    </row>
    <row r="889" spans="1:2" ht="16.8" thickBot="1">
      <c r="A889" s="20" t="s">
        <v>895</v>
      </c>
      <c r="B889" s="21" t="s">
        <v>1288</v>
      </c>
    </row>
    <row r="890" spans="1:2" ht="16.8" thickBot="1">
      <c r="A890" s="20" t="s">
        <v>896</v>
      </c>
      <c r="B890" s="21" t="s">
        <v>1392</v>
      </c>
    </row>
    <row r="891" spans="1:2" ht="16.8" thickBot="1">
      <c r="A891" s="20" t="s">
        <v>897</v>
      </c>
      <c r="B891" s="21" t="s">
        <v>1419</v>
      </c>
    </row>
    <row r="892" spans="1:2" ht="16.8" thickBot="1">
      <c r="A892" s="20" t="s">
        <v>898</v>
      </c>
      <c r="B892" s="21" t="s">
        <v>1269</v>
      </c>
    </row>
    <row r="893" spans="1:2" ht="16.8" thickBot="1">
      <c r="A893" s="20" t="s">
        <v>899</v>
      </c>
      <c r="B893" s="21" t="s">
        <v>1261</v>
      </c>
    </row>
    <row r="894" spans="1:2" ht="16.8" thickBot="1">
      <c r="A894" s="20" t="s">
        <v>900</v>
      </c>
      <c r="B894" s="21" t="s">
        <v>2006</v>
      </c>
    </row>
    <row r="895" spans="1:2" ht="16.8" thickBot="1">
      <c r="A895" s="20" t="s">
        <v>901</v>
      </c>
      <c r="B895" s="21" t="s">
        <v>2007</v>
      </c>
    </row>
    <row r="896" spans="1:2" ht="16.8" thickBot="1">
      <c r="A896" s="20" t="s">
        <v>902</v>
      </c>
      <c r="B896" s="21" t="s">
        <v>1269</v>
      </c>
    </row>
    <row r="897" spans="1:2" ht="16.8" thickBot="1">
      <c r="A897" s="20" t="s">
        <v>903</v>
      </c>
      <c r="B897" s="21" t="s">
        <v>1564</v>
      </c>
    </row>
    <row r="898" spans="1:2" ht="16.8" thickBot="1">
      <c r="A898" s="20" t="s">
        <v>904</v>
      </c>
      <c r="B898" s="21" t="s">
        <v>1502</v>
      </c>
    </row>
    <row r="899" spans="1:2" ht="16.8" thickBot="1">
      <c r="A899" s="20" t="s">
        <v>905</v>
      </c>
      <c r="B899" s="21" t="s">
        <v>1502</v>
      </c>
    </row>
    <row r="900" spans="1:2" ht="16.8" thickBot="1">
      <c r="A900" s="20" t="s">
        <v>906</v>
      </c>
      <c r="B900" s="21" t="s">
        <v>1389</v>
      </c>
    </row>
    <row r="901" spans="1:2" ht="16.8" thickBot="1">
      <c r="A901" s="20" t="s">
        <v>907</v>
      </c>
      <c r="B901" s="21" t="s">
        <v>2008</v>
      </c>
    </row>
    <row r="902" spans="1:2" ht="16.8" thickBot="1">
      <c r="A902" s="20" t="s">
        <v>908</v>
      </c>
      <c r="B902" s="21" t="s">
        <v>2009</v>
      </c>
    </row>
    <row r="903" spans="1:2" ht="16.8" thickBot="1">
      <c r="A903" s="20" t="s">
        <v>909</v>
      </c>
      <c r="B903" s="21" t="s">
        <v>1225</v>
      </c>
    </row>
    <row r="904" spans="1:2" ht="16.8" thickBot="1">
      <c r="A904" s="20" t="s">
        <v>910</v>
      </c>
      <c r="B904" s="21" t="s">
        <v>1225</v>
      </c>
    </row>
    <row r="905" spans="1:2" ht="16.8" thickBot="1">
      <c r="A905" s="20" t="s">
        <v>911</v>
      </c>
      <c r="B905" s="21" t="s">
        <v>1225</v>
      </c>
    </row>
    <row r="906" spans="1:2" ht="16.8" thickBot="1">
      <c r="A906" s="20" t="s">
        <v>912</v>
      </c>
      <c r="B906" s="21" t="s">
        <v>1225</v>
      </c>
    </row>
    <row r="907" spans="1:2" ht="16.8" thickBot="1">
      <c r="A907" s="20" t="s">
        <v>913</v>
      </c>
      <c r="B907" s="21" t="s">
        <v>1225</v>
      </c>
    </row>
    <row r="908" spans="1:2" ht="16.8" thickBot="1">
      <c r="A908" s="20" t="s">
        <v>914</v>
      </c>
      <c r="B908" s="21" t="s">
        <v>1225</v>
      </c>
    </row>
    <row r="909" spans="1:2" ht="16.8" thickBot="1">
      <c r="A909" s="20" t="s">
        <v>915</v>
      </c>
      <c r="B909" s="21" t="s">
        <v>1225</v>
      </c>
    </row>
    <row r="910" spans="1:2" ht="16.8" thickBot="1">
      <c r="A910" s="20" t="s">
        <v>916</v>
      </c>
      <c r="B910" s="21" t="s">
        <v>1225</v>
      </c>
    </row>
    <row r="911" spans="1:2" ht="16.8" thickBot="1">
      <c r="A911" s="20" t="s">
        <v>917</v>
      </c>
      <c r="B911" s="21" t="s">
        <v>1225</v>
      </c>
    </row>
    <row r="912" spans="1:2" ht="16.8" thickBot="1">
      <c r="A912" s="20" t="s">
        <v>918</v>
      </c>
      <c r="B912" s="21" t="s">
        <v>2010</v>
      </c>
    </row>
    <row r="913" spans="1:2" ht="16.8" thickBot="1">
      <c r="A913" s="20" t="s">
        <v>919</v>
      </c>
      <c r="B913" s="21" t="s">
        <v>1250</v>
      </c>
    </row>
    <row r="914" spans="1:2" ht="16.8" thickBot="1">
      <c r="A914" s="20" t="s">
        <v>920</v>
      </c>
      <c r="B914" s="21" t="s">
        <v>1364</v>
      </c>
    </row>
    <row r="915" spans="1:2" ht="16.8" thickBot="1">
      <c r="A915" s="20" t="s">
        <v>921</v>
      </c>
      <c r="B915" s="21" t="s">
        <v>1284</v>
      </c>
    </row>
    <row r="916" spans="1:2" ht="16.8" thickBot="1">
      <c r="A916" s="20" t="s">
        <v>922</v>
      </c>
      <c r="B916" s="21" t="s">
        <v>1225</v>
      </c>
    </row>
    <row r="917" spans="1:2" ht="16.8" thickBot="1">
      <c r="A917" s="20" t="s">
        <v>923</v>
      </c>
      <c r="B917" s="21" t="s">
        <v>1225</v>
      </c>
    </row>
    <row r="918" spans="1:2" ht="16.8" thickBot="1">
      <c r="A918" s="20" t="s">
        <v>924</v>
      </c>
      <c r="B918" s="21" t="s">
        <v>1254</v>
      </c>
    </row>
    <row r="919" spans="1:2" ht="16.8" thickBot="1">
      <c r="A919" s="20" t="s">
        <v>925</v>
      </c>
      <c r="B919" s="21" t="s">
        <v>1338</v>
      </c>
    </row>
    <row r="920" spans="1:2" ht="16.8" thickBot="1">
      <c r="A920" s="20" t="s">
        <v>926</v>
      </c>
      <c r="B920" s="21" t="s">
        <v>2011</v>
      </c>
    </row>
    <row r="921" spans="1:2" ht="16.8" thickBot="1">
      <c r="A921" s="20" t="s">
        <v>927</v>
      </c>
      <c r="B921" s="21" t="s">
        <v>1809</v>
      </c>
    </row>
    <row r="922" spans="1:2" ht="16.8" thickBot="1">
      <c r="A922" s="20" t="s">
        <v>928</v>
      </c>
      <c r="B922" s="21" t="s">
        <v>1564</v>
      </c>
    </row>
    <row r="923" spans="1:2" ht="16.8" thickBot="1">
      <c r="A923" s="20" t="s">
        <v>929</v>
      </c>
      <c r="B923" s="21" t="s">
        <v>1342</v>
      </c>
    </row>
    <row r="924" spans="1:2" ht="16.8" thickBot="1">
      <c r="A924" s="20" t="s">
        <v>930</v>
      </c>
      <c r="B924" s="21" t="s">
        <v>1239</v>
      </c>
    </row>
    <row r="925" spans="1:2" ht="16.8" thickBot="1">
      <c r="A925" s="20" t="s">
        <v>931</v>
      </c>
      <c r="B925" s="21" t="s">
        <v>1307</v>
      </c>
    </row>
    <row r="926" spans="1:2" ht="16.8" thickBot="1">
      <c r="A926" s="20" t="s">
        <v>932</v>
      </c>
      <c r="B926" s="21" t="s">
        <v>1351</v>
      </c>
    </row>
    <row r="927" spans="1:2" ht="16.8" thickBot="1">
      <c r="A927" s="20" t="s">
        <v>933</v>
      </c>
      <c r="B927" s="21" t="s">
        <v>2012</v>
      </c>
    </row>
    <row r="928" spans="1:2" ht="16.8" thickBot="1">
      <c r="A928" s="20" t="s">
        <v>934</v>
      </c>
      <c r="B928" s="21" t="s">
        <v>1552</v>
      </c>
    </row>
    <row r="929" spans="1:2" ht="16.8" thickBot="1">
      <c r="A929" s="20" t="s">
        <v>935</v>
      </c>
      <c r="B929" s="21" t="s">
        <v>1228</v>
      </c>
    </row>
    <row r="930" spans="1:2" ht="16.8" thickBot="1">
      <c r="A930" s="20" t="s">
        <v>936</v>
      </c>
      <c r="B930" s="21" t="s">
        <v>2013</v>
      </c>
    </row>
    <row r="931" spans="1:2" ht="16.8" thickBot="1">
      <c r="A931" s="20" t="s">
        <v>937</v>
      </c>
      <c r="B931" s="21" t="s">
        <v>2014</v>
      </c>
    </row>
    <row r="932" spans="1:2" ht="16.8" thickBot="1">
      <c r="A932" s="20" t="s">
        <v>938</v>
      </c>
      <c r="B932" s="21" t="s">
        <v>1905</v>
      </c>
    </row>
    <row r="933" spans="1:2" ht="16.8" thickBot="1">
      <c r="A933" s="20" t="s">
        <v>939</v>
      </c>
      <c r="B933" s="21" t="s">
        <v>1952</v>
      </c>
    </row>
    <row r="934" spans="1:2" ht="16.8" thickBot="1">
      <c r="A934" s="20" t="s">
        <v>940</v>
      </c>
      <c r="B934" s="21" t="s">
        <v>2015</v>
      </c>
    </row>
    <row r="935" spans="1:2" ht="16.8" thickBot="1">
      <c r="A935" s="20" t="s">
        <v>941</v>
      </c>
      <c r="B935" s="21" t="s">
        <v>1992</v>
      </c>
    </row>
    <row r="936" spans="1:2" ht="16.8" thickBot="1">
      <c r="A936" s="20" t="s">
        <v>942</v>
      </c>
      <c r="B936" s="21" t="s">
        <v>2016</v>
      </c>
    </row>
    <row r="937" spans="1:2" ht="16.8" thickBot="1">
      <c r="A937" s="20" t="s">
        <v>943</v>
      </c>
      <c r="B937" s="21" t="s">
        <v>1564</v>
      </c>
    </row>
    <row r="938" spans="1:2" ht="16.8" thickBot="1">
      <c r="A938" s="20" t="s">
        <v>944</v>
      </c>
      <c r="B938" s="21" t="s">
        <v>2017</v>
      </c>
    </row>
    <row r="939" spans="1:2" ht="16.8" thickBot="1">
      <c r="A939" s="20" t="s">
        <v>945</v>
      </c>
      <c r="B939" s="21" t="s">
        <v>2018</v>
      </c>
    </row>
    <row r="940" spans="1:2" ht="16.8" thickBot="1">
      <c r="A940" s="20" t="s">
        <v>946</v>
      </c>
      <c r="B940" s="21" t="s">
        <v>1309</v>
      </c>
    </row>
    <row r="941" spans="1:2" ht="16.8" thickBot="1">
      <c r="A941" s="20" t="s">
        <v>947</v>
      </c>
      <c r="B941" s="21" t="s">
        <v>2019</v>
      </c>
    </row>
    <row r="942" spans="1:2" ht="16.8" thickBot="1">
      <c r="A942" s="20" t="s">
        <v>948</v>
      </c>
      <c r="B942" s="21" t="s">
        <v>2020</v>
      </c>
    </row>
    <row r="943" spans="1:2" ht="16.8" thickBot="1">
      <c r="A943" s="20" t="s">
        <v>949</v>
      </c>
      <c r="B943" s="21" t="s">
        <v>1565</v>
      </c>
    </row>
    <row r="944" spans="1:2" ht="16.8" thickBot="1">
      <c r="A944" s="20" t="s">
        <v>950</v>
      </c>
      <c r="B944" s="21" t="s">
        <v>1710</v>
      </c>
    </row>
    <row r="945" spans="1:2" ht="16.8" thickBot="1">
      <c r="A945" s="20" t="s">
        <v>951</v>
      </c>
      <c r="B945" s="21" t="s">
        <v>2021</v>
      </c>
    </row>
    <row r="946" spans="1:2" ht="16.8" thickBot="1">
      <c r="A946" s="20" t="s">
        <v>952</v>
      </c>
      <c r="B946" s="21" t="s">
        <v>2022</v>
      </c>
    </row>
    <row r="947" spans="1:2" ht="16.8" thickBot="1">
      <c r="A947" s="20" t="s">
        <v>953</v>
      </c>
      <c r="B947" s="21" t="s">
        <v>2023</v>
      </c>
    </row>
    <row r="948" spans="1:2" ht="16.8" thickBot="1">
      <c r="A948" s="20" t="s">
        <v>954</v>
      </c>
      <c r="B948" s="21" t="s">
        <v>1328</v>
      </c>
    </row>
    <row r="949" spans="1:2" ht="16.8" thickBot="1">
      <c r="A949" s="20" t="s">
        <v>955</v>
      </c>
      <c r="B949" s="21" t="s">
        <v>1706</v>
      </c>
    </row>
    <row r="950" spans="1:2" ht="16.8" thickBot="1">
      <c r="A950" s="20" t="s">
        <v>956</v>
      </c>
      <c r="B950" s="21" t="s">
        <v>2024</v>
      </c>
    </row>
    <row r="951" spans="1:2" ht="16.8" thickBot="1">
      <c r="A951" s="20" t="s">
        <v>957</v>
      </c>
      <c r="B951" s="21" t="s">
        <v>2025</v>
      </c>
    </row>
    <row r="952" spans="1:2" ht="16.8" thickBot="1">
      <c r="A952" s="20" t="s">
        <v>958</v>
      </c>
      <c r="B952" s="21" t="s">
        <v>2026</v>
      </c>
    </row>
    <row r="953" spans="1:2" ht="16.8" thickBot="1">
      <c r="A953" s="20" t="s">
        <v>959</v>
      </c>
      <c r="B953" s="21" t="s">
        <v>1819</v>
      </c>
    </row>
    <row r="954" spans="1:2" ht="16.8" thickBot="1">
      <c r="A954" s="20" t="s">
        <v>960</v>
      </c>
      <c r="B954" s="21" t="s">
        <v>1572</v>
      </c>
    </row>
    <row r="955" spans="1:2" ht="16.8" thickBot="1">
      <c r="A955" s="20" t="s">
        <v>961</v>
      </c>
      <c r="B955" s="21" t="s">
        <v>1946</v>
      </c>
    </row>
    <row r="956" spans="1:2" ht="16.8" thickBot="1">
      <c r="A956" s="20" t="s">
        <v>962</v>
      </c>
      <c r="B956" s="21" t="s">
        <v>1798</v>
      </c>
    </row>
    <row r="957" spans="1:2" ht="16.8" thickBot="1">
      <c r="A957" s="20" t="s">
        <v>963</v>
      </c>
      <c r="B957" s="21" t="s">
        <v>1598</v>
      </c>
    </row>
    <row r="958" spans="1:2" ht="16.8" thickBot="1">
      <c r="A958" s="20" t="s">
        <v>964</v>
      </c>
      <c r="B958" s="21" t="s">
        <v>2027</v>
      </c>
    </row>
    <row r="959" spans="1:2" ht="16.8" thickBot="1">
      <c r="A959" s="20" t="s">
        <v>965</v>
      </c>
      <c r="B959" s="21" t="s">
        <v>2028</v>
      </c>
    </row>
    <row r="960" spans="1:2" ht="16.8" thickBot="1">
      <c r="A960" s="20" t="s">
        <v>966</v>
      </c>
      <c r="B960" s="21" t="s">
        <v>1254</v>
      </c>
    </row>
    <row r="961" spans="1:2" ht="16.8" thickBot="1">
      <c r="A961" s="20" t="s">
        <v>967</v>
      </c>
      <c r="B961" s="21" t="s">
        <v>1520</v>
      </c>
    </row>
    <row r="962" spans="1:2" ht="16.8" thickBot="1">
      <c r="A962" s="20" t="s">
        <v>968</v>
      </c>
      <c r="B962" s="21" t="s">
        <v>1557</v>
      </c>
    </row>
    <row r="963" spans="1:2" ht="16.8" thickBot="1">
      <c r="A963" s="20" t="s">
        <v>969</v>
      </c>
      <c r="B963" s="21" t="s">
        <v>2029</v>
      </c>
    </row>
    <row r="964" spans="1:2" ht="16.8" thickBot="1">
      <c r="A964" s="20" t="s">
        <v>970</v>
      </c>
      <c r="B964" s="21" t="s">
        <v>1961</v>
      </c>
    </row>
    <row r="965" spans="1:2" ht="16.8" thickBot="1">
      <c r="A965" s="20" t="s">
        <v>971</v>
      </c>
      <c r="B965" s="21" t="s">
        <v>1434</v>
      </c>
    </row>
    <row r="966" spans="1:2" ht="16.8" thickBot="1">
      <c r="A966" s="20" t="s">
        <v>972</v>
      </c>
      <c r="B966" s="21" t="s">
        <v>1391</v>
      </c>
    </row>
    <row r="967" spans="1:2" ht="16.8" thickBot="1">
      <c r="A967" s="20" t="s">
        <v>973</v>
      </c>
      <c r="B967" s="21" t="s">
        <v>1684</v>
      </c>
    </row>
    <row r="968" spans="1:2" ht="16.8" thickBot="1">
      <c r="A968" s="20" t="s">
        <v>974</v>
      </c>
      <c r="B968" s="21" t="s">
        <v>1339</v>
      </c>
    </row>
    <row r="969" spans="1:2" ht="16.8" thickBot="1">
      <c r="A969" s="20" t="s">
        <v>975</v>
      </c>
      <c r="B969" s="21" t="s">
        <v>1602</v>
      </c>
    </row>
    <row r="970" spans="1:2" ht="16.8" thickBot="1">
      <c r="A970" s="20" t="s">
        <v>976</v>
      </c>
      <c r="B970" s="21" t="s">
        <v>1470</v>
      </c>
    </row>
    <row r="971" spans="1:2" ht="16.8" thickBot="1">
      <c r="A971" s="20" t="s">
        <v>977</v>
      </c>
      <c r="B971" s="21" t="s">
        <v>1993</v>
      </c>
    </row>
    <row r="972" spans="1:2" ht="16.8" thickBot="1">
      <c r="A972" s="20" t="s">
        <v>978</v>
      </c>
      <c r="B972" s="21" t="s">
        <v>2030</v>
      </c>
    </row>
    <row r="973" spans="1:2" ht="16.8" thickBot="1">
      <c r="A973" s="20" t="s">
        <v>979</v>
      </c>
      <c r="B973" s="21" t="s">
        <v>1459</v>
      </c>
    </row>
    <row r="974" spans="1:2" ht="16.8" thickBot="1">
      <c r="A974" s="20" t="s">
        <v>980</v>
      </c>
      <c r="B974" s="21" t="s">
        <v>2031</v>
      </c>
    </row>
    <row r="975" spans="1:2" ht="16.8" thickBot="1">
      <c r="A975" s="20" t="s">
        <v>981</v>
      </c>
      <c r="B975" s="21" t="s">
        <v>1309</v>
      </c>
    </row>
    <row r="976" spans="1:2" ht="16.8" thickBot="1">
      <c r="A976" s="20" t="s">
        <v>982</v>
      </c>
      <c r="B976" s="21" t="s">
        <v>1430</v>
      </c>
    </row>
    <row r="977" spans="1:2" ht="16.8" thickBot="1">
      <c r="A977" s="20" t="s">
        <v>983</v>
      </c>
      <c r="B977" s="21" t="s">
        <v>1351</v>
      </c>
    </row>
    <row r="978" spans="1:2" ht="16.8" thickBot="1">
      <c r="A978" s="20" t="s">
        <v>984</v>
      </c>
      <c r="B978" s="21" t="s">
        <v>1250</v>
      </c>
    </row>
    <row r="979" spans="1:2" ht="16.8" thickBot="1">
      <c r="A979" s="20" t="s">
        <v>985</v>
      </c>
      <c r="B979" s="21" t="s">
        <v>1564</v>
      </c>
    </row>
    <row r="980" spans="1:2" ht="16.8" thickBot="1">
      <c r="A980" s="20" t="s">
        <v>986</v>
      </c>
      <c r="B980" s="21" t="s">
        <v>1328</v>
      </c>
    </row>
    <row r="981" spans="1:2" ht="16.8" thickBot="1">
      <c r="A981" s="20" t="s">
        <v>987</v>
      </c>
      <c r="B981" s="21" t="s">
        <v>1293</v>
      </c>
    </row>
    <row r="982" spans="1:2" ht="16.8" thickBot="1">
      <c r="A982" s="20" t="s">
        <v>988</v>
      </c>
      <c r="B982" s="21" t="s">
        <v>1380</v>
      </c>
    </row>
    <row r="983" spans="1:2" ht="16.8" thickBot="1">
      <c r="A983" s="20" t="s">
        <v>989</v>
      </c>
      <c r="B983" s="21" t="s">
        <v>1254</v>
      </c>
    </row>
    <row r="984" spans="1:2" ht="16.8" thickBot="1">
      <c r="A984" s="20" t="s">
        <v>990</v>
      </c>
      <c r="B984" s="21" t="s">
        <v>1550</v>
      </c>
    </row>
    <row r="985" spans="1:2" ht="16.8" thickBot="1">
      <c r="A985" s="20" t="s">
        <v>991</v>
      </c>
      <c r="B985" s="21" t="s">
        <v>2032</v>
      </c>
    </row>
    <row r="986" spans="1:2" ht="16.8" thickBot="1">
      <c r="A986" s="20" t="s">
        <v>992</v>
      </c>
      <c r="B986" s="21" t="s">
        <v>1298</v>
      </c>
    </row>
    <row r="987" spans="1:2" ht="16.8" thickBot="1">
      <c r="A987" s="20" t="s">
        <v>993</v>
      </c>
      <c r="B987" s="21" t="s">
        <v>1361</v>
      </c>
    </row>
    <row r="988" spans="1:2" ht="16.8" thickBot="1">
      <c r="A988" s="20" t="s">
        <v>994</v>
      </c>
      <c r="B988" s="21" t="s">
        <v>1236</v>
      </c>
    </row>
    <row r="989" spans="1:2" ht="16.8" thickBot="1">
      <c r="A989" s="20" t="s">
        <v>995</v>
      </c>
      <c r="B989" s="21" t="s">
        <v>1297</v>
      </c>
    </row>
    <row r="990" spans="1:2" ht="16.8" thickBot="1">
      <c r="A990" s="20" t="s">
        <v>996</v>
      </c>
      <c r="B990" s="21" t="s">
        <v>1368</v>
      </c>
    </row>
    <row r="991" spans="1:2" ht="16.8" thickBot="1">
      <c r="A991" s="20" t="s">
        <v>997</v>
      </c>
      <c r="B991" s="21" t="s">
        <v>1338</v>
      </c>
    </row>
    <row r="992" spans="1:2" ht="16.8" thickBot="1">
      <c r="A992" s="20" t="s">
        <v>998</v>
      </c>
      <c r="B992" s="21" t="s">
        <v>1620</v>
      </c>
    </row>
    <row r="993" spans="1:2" ht="16.8" thickBot="1">
      <c r="A993" s="20" t="s">
        <v>999</v>
      </c>
      <c r="B993" s="21" t="s">
        <v>2033</v>
      </c>
    </row>
    <row r="994" spans="1:2" ht="16.8" thickBot="1">
      <c r="A994" s="20" t="s">
        <v>1000</v>
      </c>
      <c r="B994" s="21" t="s">
        <v>2034</v>
      </c>
    </row>
    <row r="995" spans="1:2" ht="16.8" thickBot="1">
      <c r="A995" s="20" t="s">
        <v>1001</v>
      </c>
      <c r="B995" s="21" t="s">
        <v>2035</v>
      </c>
    </row>
    <row r="996" spans="1:2" ht="16.8" thickBot="1">
      <c r="A996" s="20" t="s">
        <v>1002</v>
      </c>
      <c r="B996" s="21" t="s">
        <v>1293</v>
      </c>
    </row>
    <row r="997" spans="1:2" ht="16.8" thickBot="1">
      <c r="A997" s="20" t="s">
        <v>1003</v>
      </c>
      <c r="B997" s="21" t="s">
        <v>1368</v>
      </c>
    </row>
    <row r="998" spans="1:2" ht="16.8" thickBot="1">
      <c r="A998" s="20" t="s">
        <v>1004</v>
      </c>
      <c r="B998" s="21" t="s">
        <v>1670</v>
      </c>
    </row>
    <row r="999" spans="1:2" ht="16.8" thickBot="1">
      <c r="A999" s="20" t="s">
        <v>1005</v>
      </c>
      <c r="B999" s="21" t="s">
        <v>1237</v>
      </c>
    </row>
    <row r="1000" spans="1:2" ht="16.8" thickBot="1">
      <c r="A1000" s="20" t="s">
        <v>1006</v>
      </c>
      <c r="B1000" s="21" t="s">
        <v>1969</v>
      </c>
    </row>
    <row r="1001" spans="1:2" ht="16.8" thickBot="1">
      <c r="A1001" s="20" t="s">
        <v>1007</v>
      </c>
      <c r="B1001" s="21" t="s">
        <v>1521</v>
      </c>
    </row>
    <row r="1002" spans="1:2" ht="16.8" thickBot="1">
      <c r="A1002" s="20" t="s">
        <v>1008</v>
      </c>
      <c r="B1002" s="21" t="s">
        <v>2036</v>
      </c>
    </row>
    <row r="1003" spans="1:2" ht="16.8" thickBot="1">
      <c r="A1003" s="20" t="s">
        <v>1009</v>
      </c>
      <c r="B1003" s="21" t="s">
        <v>1275</v>
      </c>
    </row>
    <row r="1004" spans="1:2" ht="16.8" thickBot="1">
      <c r="A1004" s="20" t="s">
        <v>1010</v>
      </c>
      <c r="B1004" s="21" t="s">
        <v>2037</v>
      </c>
    </row>
    <row r="1005" spans="1:2" ht="16.8" thickBot="1">
      <c r="A1005" s="20" t="s">
        <v>1011</v>
      </c>
      <c r="B1005" s="21" t="s">
        <v>1935</v>
      </c>
    </row>
    <row r="1006" spans="1:2" ht="16.8" thickBot="1">
      <c r="A1006" s="20" t="s">
        <v>1012</v>
      </c>
      <c r="B1006" s="21" t="s">
        <v>2038</v>
      </c>
    </row>
    <row r="1007" spans="1:2" ht="16.8" thickBot="1">
      <c r="A1007" s="20" t="s">
        <v>1013</v>
      </c>
      <c r="B1007" s="21" t="s">
        <v>1391</v>
      </c>
    </row>
    <row r="1008" spans="1:2" ht="16.8" thickBot="1">
      <c r="A1008" s="20" t="s">
        <v>1014</v>
      </c>
      <c r="B1008" s="21" t="s">
        <v>1670</v>
      </c>
    </row>
    <row r="1009" spans="1:2" ht="16.8" thickBot="1">
      <c r="A1009" s="20" t="s">
        <v>1015</v>
      </c>
      <c r="B1009" s="21" t="s">
        <v>1969</v>
      </c>
    </row>
    <row r="1010" spans="1:2" ht="16.8" thickBot="1">
      <c r="A1010" s="20" t="s">
        <v>1016</v>
      </c>
      <c r="B1010" s="21" t="s">
        <v>1335</v>
      </c>
    </row>
    <row r="1011" spans="1:2" ht="16.8" thickBot="1">
      <c r="A1011" s="20" t="s">
        <v>1017</v>
      </c>
      <c r="B1011" s="21" t="s">
        <v>1556</v>
      </c>
    </row>
    <row r="1012" spans="1:2" ht="16.8" thickBot="1">
      <c r="A1012" s="20" t="s">
        <v>1018</v>
      </c>
      <c r="B1012" s="21" t="s">
        <v>1361</v>
      </c>
    </row>
    <row r="1013" spans="1:2" ht="16.8" thickBot="1">
      <c r="A1013" s="20" t="s">
        <v>1019</v>
      </c>
      <c r="B1013" s="21" t="s">
        <v>1254</v>
      </c>
    </row>
    <row r="1014" spans="1:2" ht="16.8" thickBot="1">
      <c r="A1014" s="20" t="s">
        <v>1020</v>
      </c>
      <c r="B1014" s="21" t="s">
        <v>2039</v>
      </c>
    </row>
    <row r="1015" spans="1:2" ht="16.8" thickBot="1">
      <c r="A1015" s="20" t="s">
        <v>1021</v>
      </c>
      <c r="B1015" s="21" t="s">
        <v>1350</v>
      </c>
    </row>
    <row r="1016" spans="1:2" ht="16.8" thickBot="1">
      <c r="A1016" s="20" t="s">
        <v>1022</v>
      </c>
      <c r="B1016" s="21" t="s">
        <v>2040</v>
      </c>
    </row>
    <row r="1017" spans="1:2" ht="16.8" thickBot="1">
      <c r="A1017" s="20" t="s">
        <v>1023</v>
      </c>
      <c r="B1017" s="21" t="s">
        <v>1586</v>
      </c>
    </row>
    <row r="1018" spans="1:2" ht="16.8" thickBot="1">
      <c r="A1018" s="20" t="s">
        <v>1024</v>
      </c>
      <c r="B1018" s="21" t="s">
        <v>1620</v>
      </c>
    </row>
    <row r="1019" spans="1:2" ht="16.8" thickBot="1">
      <c r="A1019" s="20" t="s">
        <v>1025</v>
      </c>
      <c r="B1019" s="21" t="s">
        <v>1703</v>
      </c>
    </row>
    <row r="1020" spans="1:2" ht="16.8" thickBot="1">
      <c r="A1020" s="20" t="s">
        <v>1026</v>
      </c>
      <c r="B1020" s="21" t="s">
        <v>1624</v>
      </c>
    </row>
    <row r="1021" spans="1:2" ht="16.8" thickBot="1">
      <c r="A1021" s="20" t="s">
        <v>1027</v>
      </c>
      <c r="B1021" s="21" t="s">
        <v>1350</v>
      </c>
    </row>
    <row r="1022" spans="1:2" ht="16.8" thickBot="1">
      <c r="A1022" s="20" t="s">
        <v>1028</v>
      </c>
      <c r="B1022" s="21" t="s">
        <v>1284</v>
      </c>
    </row>
    <row r="1023" spans="1:2" ht="16.8" thickBot="1">
      <c r="A1023" s="20" t="s">
        <v>1029</v>
      </c>
      <c r="B1023" s="21" t="s">
        <v>1393</v>
      </c>
    </row>
    <row r="1024" spans="1:2" ht="16.8" thickBot="1">
      <c r="A1024" s="20" t="s">
        <v>1030</v>
      </c>
      <c r="B1024" s="21" t="s">
        <v>1254</v>
      </c>
    </row>
    <row r="1025" spans="1:2" ht="16.8" thickBot="1">
      <c r="A1025" s="20" t="s">
        <v>1031</v>
      </c>
      <c r="B1025" s="21" t="s">
        <v>1521</v>
      </c>
    </row>
    <row r="1026" spans="1:2" ht="16.8" thickBot="1">
      <c r="A1026" s="20" t="s">
        <v>1032</v>
      </c>
      <c r="B1026" s="21" t="s">
        <v>1284</v>
      </c>
    </row>
    <row r="1027" spans="1:2" ht="16.8" thickBot="1">
      <c r="A1027" s="20" t="s">
        <v>1033</v>
      </c>
      <c r="B1027" s="21" t="s">
        <v>1620</v>
      </c>
    </row>
    <row r="1028" spans="1:2" ht="16.8" thickBot="1">
      <c r="A1028" s="20" t="s">
        <v>1034</v>
      </c>
      <c r="B1028" s="21" t="s">
        <v>1318</v>
      </c>
    </row>
    <row r="1029" spans="1:2" ht="16.8" thickBot="1">
      <c r="A1029" s="20" t="s">
        <v>1035</v>
      </c>
      <c r="B1029" s="21" t="s">
        <v>1670</v>
      </c>
    </row>
    <row r="1030" spans="1:2" ht="16.8" thickBot="1">
      <c r="A1030" s="20" t="s">
        <v>1036</v>
      </c>
      <c r="B1030" s="21" t="s">
        <v>1551</v>
      </c>
    </row>
    <row r="1031" spans="1:2" ht="16.8" thickBot="1">
      <c r="A1031" s="20" t="s">
        <v>1037</v>
      </c>
      <c r="B1031" s="21" t="s">
        <v>1297</v>
      </c>
    </row>
    <row r="1032" spans="1:2" ht="16.8" thickBot="1">
      <c r="A1032" s="20" t="s">
        <v>1038</v>
      </c>
      <c r="B1032" s="21" t="s">
        <v>1335</v>
      </c>
    </row>
    <row r="1033" spans="1:2" ht="16.8" thickBot="1">
      <c r="A1033" s="20" t="s">
        <v>1039</v>
      </c>
      <c r="B1033" s="21" t="s">
        <v>1686</v>
      </c>
    </row>
    <row r="1034" spans="1:2" ht="16.8" thickBot="1">
      <c r="A1034" s="20" t="s">
        <v>1040</v>
      </c>
      <c r="B1034" s="21" t="s">
        <v>1284</v>
      </c>
    </row>
    <row r="1035" spans="1:2" ht="16.8" thickBot="1">
      <c r="A1035" s="20" t="s">
        <v>1041</v>
      </c>
      <c r="B1035" s="21" t="s">
        <v>1350</v>
      </c>
    </row>
    <row r="1036" spans="1:2" ht="16.8" thickBot="1">
      <c r="A1036" s="20" t="s">
        <v>1042</v>
      </c>
      <c r="B1036" s="21" t="s">
        <v>1978</v>
      </c>
    </row>
    <row r="1037" spans="1:2" ht="16.8" thickBot="1">
      <c r="A1037" s="20" t="s">
        <v>1043</v>
      </c>
      <c r="B1037" s="21" t="s">
        <v>1550</v>
      </c>
    </row>
    <row r="1038" spans="1:2" ht="16.8" thickBot="1">
      <c r="A1038" s="20" t="s">
        <v>1044</v>
      </c>
      <c r="B1038" s="21" t="s">
        <v>1254</v>
      </c>
    </row>
    <row r="1039" spans="1:2" ht="16.8" thickBot="1">
      <c r="A1039" s="20" t="s">
        <v>1045</v>
      </c>
      <c r="B1039" s="21" t="s">
        <v>1763</v>
      </c>
    </row>
    <row r="1040" spans="1:2" ht="16.8" thickBot="1">
      <c r="A1040" s="20" t="s">
        <v>1046</v>
      </c>
      <c r="B1040" s="21" t="s">
        <v>1351</v>
      </c>
    </row>
    <row r="1041" spans="1:2" ht="16.8" thickBot="1">
      <c r="A1041" s="20" t="s">
        <v>1047</v>
      </c>
      <c r="B1041" s="21" t="s">
        <v>1380</v>
      </c>
    </row>
    <row r="1042" spans="1:2" ht="16.8" thickBot="1">
      <c r="A1042" s="20" t="s">
        <v>1048</v>
      </c>
      <c r="B1042" s="21" t="s">
        <v>2041</v>
      </c>
    </row>
    <row r="1043" spans="1:2" ht="16.8" thickBot="1">
      <c r="A1043" s="20" t="s">
        <v>1049</v>
      </c>
      <c r="B1043" s="21" t="s">
        <v>2042</v>
      </c>
    </row>
    <row r="1044" spans="1:2" ht="16.8" thickBot="1">
      <c r="A1044" s="20" t="s">
        <v>1050</v>
      </c>
      <c r="B1044" s="21" t="s">
        <v>1564</v>
      </c>
    </row>
    <row r="1045" spans="1:2" ht="16.8" thickBot="1">
      <c r="A1045" s="20" t="s">
        <v>1051</v>
      </c>
      <c r="B1045" s="21" t="s">
        <v>1564</v>
      </c>
    </row>
    <row r="1046" spans="1:2" ht="16.8" thickBot="1">
      <c r="A1046" s="20" t="s">
        <v>1052</v>
      </c>
      <c r="B1046" s="21" t="s">
        <v>1391</v>
      </c>
    </row>
    <row r="1047" spans="1:2" ht="16.8" thickBot="1">
      <c r="A1047" s="20" t="s">
        <v>1053</v>
      </c>
      <c r="B1047" s="21" t="s">
        <v>1298</v>
      </c>
    </row>
    <row r="1048" spans="1:2" ht="16.8" thickBot="1">
      <c r="A1048" s="20" t="s">
        <v>1054</v>
      </c>
      <c r="B1048" s="21" t="s">
        <v>1328</v>
      </c>
    </row>
    <row r="1049" spans="1:2" ht="16.8" thickBot="1">
      <c r="A1049" s="20" t="s">
        <v>1055</v>
      </c>
      <c r="B1049" s="21" t="s">
        <v>1969</v>
      </c>
    </row>
    <row r="1050" spans="1:2" ht="16.8" thickBot="1">
      <c r="A1050" s="20" t="s">
        <v>1056</v>
      </c>
      <c r="B1050" s="21" t="s">
        <v>1254</v>
      </c>
    </row>
    <row r="1051" spans="1:2" ht="16.8" thickBot="1">
      <c r="A1051" s="20" t="s">
        <v>1057</v>
      </c>
      <c r="B1051" s="21" t="s">
        <v>2043</v>
      </c>
    </row>
    <row r="1052" spans="1:2" ht="16.8" thickBot="1">
      <c r="A1052" s="20" t="s">
        <v>1058</v>
      </c>
      <c r="B1052" s="21" t="s">
        <v>1969</v>
      </c>
    </row>
    <row r="1053" spans="1:2" ht="16.8" thickBot="1">
      <c r="A1053" s="20" t="s">
        <v>1059</v>
      </c>
      <c r="B1053" s="21" t="s">
        <v>1361</v>
      </c>
    </row>
    <row r="1054" spans="1:2" ht="16.8" thickBot="1">
      <c r="A1054" s="20" t="s">
        <v>1060</v>
      </c>
      <c r="B1054" s="21" t="s">
        <v>1620</v>
      </c>
    </row>
    <row r="1055" spans="1:2" ht="16.8" thickBot="1">
      <c r="A1055" s="20" t="s">
        <v>1061</v>
      </c>
      <c r="B1055" s="21" t="s">
        <v>1317</v>
      </c>
    </row>
    <row r="1056" spans="1:2" ht="16.8" thickBot="1">
      <c r="A1056" s="20" t="s">
        <v>1062</v>
      </c>
      <c r="B1056" s="21" t="s">
        <v>1686</v>
      </c>
    </row>
    <row r="1057" spans="1:2" ht="16.8" thickBot="1">
      <c r="A1057" s="20" t="s">
        <v>1063</v>
      </c>
      <c r="B1057" s="21" t="s">
        <v>1391</v>
      </c>
    </row>
    <row r="1058" spans="1:2" ht="16.8" thickBot="1">
      <c r="A1058" s="20" t="s">
        <v>1064</v>
      </c>
      <c r="B1058" s="21" t="s">
        <v>1589</v>
      </c>
    </row>
    <row r="1059" spans="1:2" ht="16.8" thickBot="1">
      <c r="A1059" s="20" t="s">
        <v>1065</v>
      </c>
      <c r="B1059" s="21" t="s">
        <v>1239</v>
      </c>
    </row>
    <row r="1060" spans="1:2" ht="16.8" thickBot="1">
      <c r="A1060" s="20" t="s">
        <v>1066</v>
      </c>
      <c r="B1060" s="21" t="s">
        <v>2044</v>
      </c>
    </row>
    <row r="1061" spans="1:2" ht="16.8" thickBot="1">
      <c r="A1061" s="20" t="s">
        <v>1067</v>
      </c>
      <c r="B1061" s="21" t="s">
        <v>1225</v>
      </c>
    </row>
    <row r="1062" spans="1:2" ht="16.8" thickBot="1">
      <c r="A1062" s="20" t="s">
        <v>1068</v>
      </c>
      <c r="B1062" s="21" t="s">
        <v>2045</v>
      </c>
    </row>
    <row r="1063" spans="1:2" ht="16.8" thickBot="1">
      <c r="A1063" s="20" t="s">
        <v>1069</v>
      </c>
      <c r="B1063" s="21" t="s">
        <v>1225</v>
      </c>
    </row>
    <row r="1064" spans="1:2" ht="16.8" thickBot="1">
      <c r="A1064" s="20" t="s">
        <v>1070</v>
      </c>
      <c r="B1064" s="21" t="s">
        <v>1254</v>
      </c>
    </row>
    <row r="1065" spans="1:2" ht="16.8" thickBot="1">
      <c r="A1065" s="20" t="s">
        <v>1071</v>
      </c>
      <c r="B1065" s="21" t="s">
        <v>1992</v>
      </c>
    </row>
    <row r="1066" spans="1:2" ht="16.8" thickBot="1">
      <c r="A1066" s="20" t="s">
        <v>1072</v>
      </c>
      <c r="B1066" s="21" t="s">
        <v>1391</v>
      </c>
    </row>
    <row r="1067" spans="1:2" ht="16.8" thickBot="1">
      <c r="A1067" s="20" t="s">
        <v>1073</v>
      </c>
      <c r="B1067" s="21" t="s">
        <v>1293</v>
      </c>
    </row>
    <row r="1068" spans="1:2" ht="16.8" thickBot="1">
      <c r="A1068" s="20" t="s">
        <v>1074</v>
      </c>
      <c r="B1068" s="21" t="s">
        <v>2046</v>
      </c>
    </row>
    <row r="1069" spans="1:2" ht="16.8" thickBot="1">
      <c r="A1069" s="20" t="s">
        <v>1075</v>
      </c>
      <c r="B1069" s="21" t="s">
        <v>1363</v>
      </c>
    </row>
    <row r="1070" spans="1:2" ht="16.8" thickBot="1">
      <c r="A1070" s="20" t="s">
        <v>1076</v>
      </c>
      <c r="B1070" s="21" t="s">
        <v>1380</v>
      </c>
    </row>
    <row r="1071" spans="1:2" ht="16.8" thickBot="1">
      <c r="A1071" s="20" t="s">
        <v>1077</v>
      </c>
      <c r="B1071" s="21" t="s">
        <v>1351</v>
      </c>
    </row>
    <row r="1072" spans="1:2" ht="16.8" thickBot="1">
      <c r="A1072" s="20" t="s">
        <v>1078</v>
      </c>
      <c r="B1072" s="21" t="s">
        <v>1284</v>
      </c>
    </row>
    <row r="1073" spans="1:2" ht="16.8" thickBot="1">
      <c r="A1073" s="20" t="s">
        <v>1079</v>
      </c>
      <c r="B1073" s="21" t="s">
        <v>1363</v>
      </c>
    </row>
    <row r="1074" spans="1:2" ht="16.8" thickBot="1">
      <c r="A1074" s="20" t="s">
        <v>1080</v>
      </c>
      <c r="B1074" s="21" t="s">
        <v>1364</v>
      </c>
    </row>
    <row r="1075" spans="1:2" ht="16.8" thickBot="1">
      <c r="A1075" s="20" t="s">
        <v>1081</v>
      </c>
      <c r="B1075" s="21" t="s">
        <v>1284</v>
      </c>
    </row>
    <row r="1076" spans="1:2" ht="16.8" thickBot="1">
      <c r="A1076" s="20" t="s">
        <v>1082</v>
      </c>
      <c r="B1076" s="21" t="s">
        <v>1351</v>
      </c>
    </row>
    <row r="1077" spans="1:2" ht="16.8" thickBot="1">
      <c r="A1077" s="20" t="s">
        <v>1083</v>
      </c>
      <c r="B1077" s="21" t="s">
        <v>1298</v>
      </c>
    </row>
    <row r="1078" spans="1:2" ht="16.8" thickBot="1">
      <c r="A1078" s="20" t="s">
        <v>1084</v>
      </c>
      <c r="B1078" s="21" t="s">
        <v>1686</v>
      </c>
    </row>
    <row r="1079" spans="1:2" ht="16.8" thickBot="1">
      <c r="A1079" s="20" t="s">
        <v>1085</v>
      </c>
      <c r="B1079" s="21" t="s">
        <v>1335</v>
      </c>
    </row>
    <row r="1080" spans="1:2" ht="16.8" thickBot="1">
      <c r="A1080" s="20" t="s">
        <v>1086</v>
      </c>
      <c r="B1080" s="21" t="s">
        <v>2047</v>
      </c>
    </row>
    <row r="1081" spans="1:2" ht="16.8" thickBot="1">
      <c r="A1081" s="20" t="s">
        <v>1087</v>
      </c>
      <c r="B1081" s="21" t="s">
        <v>1550</v>
      </c>
    </row>
    <row r="1082" spans="1:2" ht="16.8" thickBot="1">
      <c r="A1082" s="20" t="s">
        <v>1088</v>
      </c>
      <c r="B1082" s="21" t="s">
        <v>1472</v>
      </c>
    </row>
    <row r="1083" spans="1:2" ht="16.8" thickBot="1">
      <c r="A1083" s="20" t="s">
        <v>1089</v>
      </c>
      <c r="B1083" s="21" t="s">
        <v>2031</v>
      </c>
    </row>
    <row r="1084" spans="1:2" ht="16.8" thickBot="1">
      <c r="A1084" s="20" t="s">
        <v>1090</v>
      </c>
      <c r="B1084" s="21" t="s">
        <v>2048</v>
      </c>
    </row>
    <row r="1085" spans="1:2" ht="16.8" thickBot="1">
      <c r="A1085" s="20" t="s">
        <v>1091</v>
      </c>
      <c r="B1085" s="21" t="s">
        <v>1364</v>
      </c>
    </row>
    <row r="1086" spans="1:2" ht="16.8" thickBot="1">
      <c r="A1086" s="20" t="s">
        <v>1092</v>
      </c>
      <c r="B1086" s="21" t="s">
        <v>1237</v>
      </c>
    </row>
    <row r="1087" spans="1:2" ht="16.8" thickBot="1">
      <c r="A1087" s="20" t="s">
        <v>1093</v>
      </c>
      <c r="B1087" s="21" t="s">
        <v>1727</v>
      </c>
    </row>
    <row r="1088" spans="1:2" ht="16.8" thickBot="1">
      <c r="A1088" s="20" t="s">
        <v>1094</v>
      </c>
      <c r="B1088" s="21" t="s">
        <v>1342</v>
      </c>
    </row>
    <row r="1089" spans="1:2" ht="16.8" thickBot="1">
      <c r="A1089" s="20" t="s">
        <v>1095</v>
      </c>
      <c r="B1089" s="21" t="s">
        <v>1368</v>
      </c>
    </row>
    <row r="1090" spans="1:2" ht="16.8" thickBot="1">
      <c r="A1090" s="20" t="s">
        <v>1096</v>
      </c>
      <c r="B1090" s="21" t="s">
        <v>1318</v>
      </c>
    </row>
    <row r="1091" spans="1:2" ht="16.8" thickBot="1">
      <c r="A1091" s="20" t="s">
        <v>1097</v>
      </c>
      <c r="B1091" s="21" t="s">
        <v>1335</v>
      </c>
    </row>
    <row r="1092" spans="1:2" ht="16.8" thickBot="1">
      <c r="A1092" s="20" t="s">
        <v>1098</v>
      </c>
      <c r="B1092" s="21" t="s">
        <v>1671</v>
      </c>
    </row>
    <row r="1093" spans="1:2" ht="16.8" thickBot="1">
      <c r="A1093" s="20" t="s">
        <v>1099</v>
      </c>
      <c r="B1093" s="21" t="s">
        <v>1648</v>
      </c>
    </row>
    <row r="1094" spans="1:2" ht="16.8" thickBot="1">
      <c r="A1094" s="20" t="s">
        <v>1100</v>
      </c>
      <c r="B1094" s="21" t="s">
        <v>1391</v>
      </c>
    </row>
    <row r="1095" spans="1:2" ht="16.8" thickBot="1">
      <c r="A1095" s="20" t="s">
        <v>1101</v>
      </c>
      <c r="B1095" s="21" t="s">
        <v>2049</v>
      </c>
    </row>
    <row r="1096" spans="1:2" ht="16.8" thickBot="1">
      <c r="A1096" s="20" t="s">
        <v>1102</v>
      </c>
      <c r="B1096" s="21" t="s">
        <v>1293</v>
      </c>
    </row>
    <row r="1097" spans="1:2" ht="16.8" thickBot="1">
      <c r="A1097" s="20" t="s">
        <v>1103</v>
      </c>
      <c r="B1097" s="21" t="s">
        <v>1868</v>
      </c>
    </row>
    <row r="1098" spans="1:2" ht="16.8" thickBot="1">
      <c r="A1098" s="20" t="s">
        <v>1104</v>
      </c>
      <c r="B1098" s="21" t="s">
        <v>1363</v>
      </c>
    </row>
    <row r="1099" spans="1:2" ht="16.8" thickBot="1">
      <c r="A1099" s="20" t="s">
        <v>1105</v>
      </c>
      <c r="B1099" s="21" t="s">
        <v>1556</v>
      </c>
    </row>
    <row r="1100" spans="1:2" ht="16.8" thickBot="1">
      <c r="A1100" s="20" t="s">
        <v>1106</v>
      </c>
      <c r="B1100" s="21" t="s">
        <v>1577</v>
      </c>
    </row>
    <row r="1101" spans="1:2" ht="16.8" thickBot="1">
      <c r="A1101" s="20" t="s">
        <v>1107</v>
      </c>
      <c r="B1101" s="21" t="s">
        <v>2050</v>
      </c>
    </row>
    <row r="1102" spans="1:2" ht="16.8" thickBot="1">
      <c r="A1102" s="20" t="s">
        <v>1108</v>
      </c>
      <c r="B1102" s="21" t="s">
        <v>2051</v>
      </c>
    </row>
    <row r="1103" spans="1:2" ht="16.8" thickBot="1">
      <c r="A1103" s="20" t="s">
        <v>1109</v>
      </c>
      <c r="B1103" s="21" t="s">
        <v>1391</v>
      </c>
    </row>
    <row r="1104" spans="1:2" ht="16.8" thickBot="1">
      <c r="A1104" s="20" t="s">
        <v>1110</v>
      </c>
      <c r="B1104" s="21" t="s">
        <v>1391</v>
      </c>
    </row>
    <row r="1105" spans="1:2" ht="16.8" thickBot="1">
      <c r="A1105" s="20" t="s">
        <v>1111</v>
      </c>
      <c r="B1105" s="21" t="s">
        <v>1350</v>
      </c>
    </row>
    <row r="1106" spans="1:2" ht="16.8" thickBot="1">
      <c r="A1106" s="20" t="s">
        <v>1112</v>
      </c>
      <c r="B1106" s="21" t="s">
        <v>1351</v>
      </c>
    </row>
    <row r="1107" spans="1:2" ht="16.8" thickBot="1">
      <c r="A1107" s="20" t="s">
        <v>1113</v>
      </c>
      <c r="B1107" s="21" t="s">
        <v>1338</v>
      </c>
    </row>
    <row r="1108" spans="1:2" ht="16.8" thickBot="1">
      <c r="A1108" s="20" t="s">
        <v>1114</v>
      </c>
      <c r="B1108" s="21" t="s">
        <v>1350</v>
      </c>
    </row>
    <row r="1109" spans="1:2" ht="16.8" thickBot="1">
      <c r="A1109" s="20" t="s">
        <v>1115</v>
      </c>
      <c r="B1109" s="21" t="s">
        <v>1480</v>
      </c>
    </row>
    <row r="1110" spans="1:2" ht="16.8" thickBot="1">
      <c r="A1110" s="20" t="s">
        <v>1116</v>
      </c>
      <c r="B1110" s="21" t="s">
        <v>1293</v>
      </c>
    </row>
    <row r="1111" spans="1:2" ht="16.8" thickBot="1">
      <c r="A1111" s="20" t="s">
        <v>1117</v>
      </c>
      <c r="B1111" s="21" t="s">
        <v>2052</v>
      </c>
    </row>
    <row r="1112" spans="1:2" ht="16.8" thickBot="1">
      <c r="A1112" s="20" t="s">
        <v>1118</v>
      </c>
      <c r="B1112" s="21" t="s">
        <v>1950</v>
      </c>
    </row>
    <row r="1113" spans="1:2" ht="16.8" thickBot="1">
      <c r="A1113" s="20" t="s">
        <v>1119</v>
      </c>
      <c r="B1113" s="21" t="s">
        <v>1417</v>
      </c>
    </row>
    <row r="1114" spans="1:2" ht="16.8" thickBot="1">
      <c r="A1114" s="20" t="s">
        <v>1120</v>
      </c>
      <c r="B1114" s="21" t="s">
        <v>1402</v>
      </c>
    </row>
    <row r="1115" spans="1:2" ht="16.8" thickBot="1">
      <c r="A1115" s="20" t="s">
        <v>1121</v>
      </c>
      <c r="B1115" s="21" t="s">
        <v>1905</v>
      </c>
    </row>
    <row r="1116" spans="1:2" ht="16.8" thickBot="1">
      <c r="A1116" s="20" t="s">
        <v>1122</v>
      </c>
      <c r="B1116" s="21" t="s">
        <v>2053</v>
      </c>
    </row>
    <row r="1117" spans="1:2" ht="16.8" thickBot="1">
      <c r="A1117" s="20" t="s">
        <v>1123</v>
      </c>
      <c r="B1117" s="21" t="s">
        <v>2054</v>
      </c>
    </row>
    <row r="1118" spans="1:2" ht="16.8" thickBot="1">
      <c r="A1118" s="20" t="s">
        <v>1124</v>
      </c>
      <c r="B1118" s="21" t="s">
        <v>1564</v>
      </c>
    </row>
    <row r="1119" spans="1:2" ht="16.8" thickBot="1">
      <c r="A1119" s="20" t="s">
        <v>1125</v>
      </c>
      <c r="B1119" s="21" t="s">
        <v>1577</v>
      </c>
    </row>
    <row r="1120" spans="1:2" ht="16.8" thickBot="1">
      <c r="A1120" s="20" t="s">
        <v>1126</v>
      </c>
      <c r="B1120" s="21" t="s">
        <v>1678</v>
      </c>
    </row>
    <row r="1121" spans="1:2" ht="16.8" thickBot="1">
      <c r="A1121" s="20" t="s">
        <v>1127</v>
      </c>
      <c r="B1121" s="21" t="s">
        <v>2055</v>
      </c>
    </row>
    <row r="1122" spans="1:2" ht="16.8" thickBot="1">
      <c r="A1122" s="20" t="s">
        <v>1128</v>
      </c>
      <c r="B1122" s="21" t="s">
        <v>2056</v>
      </c>
    </row>
    <row r="1123" spans="1:2" ht="16.8" thickBot="1">
      <c r="A1123" s="20" t="s">
        <v>1129</v>
      </c>
      <c r="B1123" s="21" t="s">
        <v>1293</v>
      </c>
    </row>
    <row r="1124" spans="1:2" ht="16.8" thickBot="1">
      <c r="A1124" s="20" t="s">
        <v>1130</v>
      </c>
      <c r="B1124" s="21" t="s">
        <v>1577</v>
      </c>
    </row>
    <row r="1125" spans="1:2" ht="16.8" thickBot="1">
      <c r="A1125" s="20" t="s">
        <v>1131</v>
      </c>
      <c r="B1125" s="21" t="s">
        <v>1279</v>
      </c>
    </row>
    <row r="1126" spans="1:2" ht="16.8" thickBot="1">
      <c r="A1126" s="20" t="s">
        <v>1132</v>
      </c>
      <c r="B1126" s="21" t="s">
        <v>1564</v>
      </c>
    </row>
    <row r="1127" spans="1:2" ht="16.8" thickBot="1">
      <c r="A1127" s="20" t="s">
        <v>1133</v>
      </c>
      <c r="B1127" s="21" t="s">
        <v>1298</v>
      </c>
    </row>
    <row r="1128" spans="1:2" ht="16.8" thickBot="1">
      <c r="A1128" s="20" t="s">
        <v>1134</v>
      </c>
      <c r="B1128" s="21" t="s">
        <v>1430</v>
      </c>
    </row>
    <row r="1129" spans="1:2" ht="16.8" thickBot="1">
      <c r="A1129" s="20" t="s">
        <v>1135</v>
      </c>
      <c r="B1129" s="21" t="s">
        <v>1338</v>
      </c>
    </row>
    <row r="1130" spans="1:2" ht="16.8" thickBot="1">
      <c r="A1130" s="20" t="s">
        <v>1136</v>
      </c>
      <c r="B1130" s="21" t="s">
        <v>1391</v>
      </c>
    </row>
    <row r="1131" spans="1:2" ht="16.8" thickBot="1">
      <c r="A1131" s="20" t="s">
        <v>1137</v>
      </c>
      <c r="B1131" s="21" t="s">
        <v>1284</v>
      </c>
    </row>
    <row r="1132" spans="1:2" ht="16.8" thickBot="1">
      <c r="A1132" s="20" t="s">
        <v>1138</v>
      </c>
      <c r="B1132" s="21" t="s">
        <v>1351</v>
      </c>
    </row>
    <row r="1133" spans="1:2" ht="16.8" thickBot="1">
      <c r="A1133" s="20" t="s">
        <v>1139</v>
      </c>
      <c r="B1133" s="21" t="s">
        <v>1364</v>
      </c>
    </row>
    <row r="1134" spans="1:2" ht="16.8" thickBot="1">
      <c r="A1134" s="20" t="s">
        <v>1140</v>
      </c>
      <c r="B1134" s="21" t="s">
        <v>2057</v>
      </c>
    </row>
    <row r="1135" spans="1:2" ht="16.8" thickBot="1">
      <c r="A1135" s="20" t="s">
        <v>1141</v>
      </c>
      <c r="B1135" s="21" t="s">
        <v>2058</v>
      </c>
    </row>
    <row r="1136" spans="1:2" ht="16.8" thickBot="1">
      <c r="A1136" s="20" t="s">
        <v>1142</v>
      </c>
      <c r="B1136" s="21" t="s">
        <v>1422</v>
      </c>
    </row>
    <row r="1137" spans="1:2" ht="16.8" thickBot="1">
      <c r="A1137" s="20" t="s">
        <v>1143</v>
      </c>
      <c r="B1137" s="21" t="s">
        <v>2059</v>
      </c>
    </row>
    <row r="1138" spans="1:2" ht="16.8" thickBot="1">
      <c r="A1138" s="20" t="s">
        <v>1144</v>
      </c>
      <c r="B1138" s="21" t="s">
        <v>1427</v>
      </c>
    </row>
    <row r="1139" spans="1:2" ht="16.8" thickBot="1">
      <c r="A1139" s="20" t="s">
        <v>1145</v>
      </c>
      <c r="B1139" s="21" t="s">
        <v>1351</v>
      </c>
    </row>
    <row r="1140" spans="1:2" ht="16.8" thickBot="1">
      <c r="A1140" s="20" t="s">
        <v>1146</v>
      </c>
      <c r="B1140" s="21" t="s">
        <v>2031</v>
      </c>
    </row>
    <row r="1141" spans="1:2" ht="16.8" thickBot="1">
      <c r="A1141" s="20" t="s">
        <v>1147</v>
      </c>
      <c r="B1141" s="21" t="s">
        <v>2031</v>
      </c>
    </row>
    <row r="1142" spans="1:2" ht="16.8" thickBot="1">
      <c r="A1142" s="20" t="s">
        <v>1148</v>
      </c>
      <c r="B1142" s="21" t="s">
        <v>2032</v>
      </c>
    </row>
    <row r="1143" spans="1:2" ht="16.8" thickBot="1">
      <c r="A1143" s="20" t="s">
        <v>1149</v>
      </c>
      <c r="B1143" s="21" t="s">
        <v>2060</v>
      </c>
    </row>
    <row r="1144" spans="1:2" ht="16.8" thickBot="1">
      <c r="A1144" s="20" t="s">
        <v>1150</v>
      </c>
      <c r="B1144" s="21" t="s">
        <v>1237</v>
      </c>
    </row>
    <row r="1145" spans="1:2" ht="16.8" thickBot="1">
      <c r="A1145" s="20" t="s">
        <v>1151</v>
      </c>
      <c r="B1145" s="21" t="s">
        <v>1254</v>
      </c>
    </row>
    <row r="1146" spans="1:2" ht="16.8" thickBot="1">
      <c r="A1146" s="20" t="s">
        <v>1152</v>
      </c>
      <c r="B1146" s="21" t="s">
        <v>1391</v>
      </c>
    </row>
    <row r="1147" spans="1:2" ht="16.8" thickBot="1">
      <c r="A1147" s="20" t="s">
        <v>1153</v>
      </c>
      <c r="B1147" s="21" t="s">
        <v>1843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9BB4FD-74BC-4CA6-B823-7AD446911C68}">
  <dimension ref="A1:W78"/>
  <sheetViews>
    <sheetView tabSelected="1" topLeftCell="H1" zoomScale="110" zoomScaleNormal="110" workbookViewId="0">
      <pane ySplit="1" topLeftCell="A2" activePane="bottomLeft" state="frozen"/>
      <selection activeCell="C1" sqref="C1"/>
      <selection pane="bottomLeft" activeCell="T11" sqref="T11"/>
    </sheetView>
  </sheetViews>
  <sheetFormatPr defaultRowHeight="16.2"/>
  <cols>
    <col min="1" max="1" width="11.88671875" style="31" customWidth="1"/>
    <col min="2" max="2" width="15.21875" style="31" customWidth="1"/>
    <col min="3" max="3" width="15.6640625" style="31" customWidth="1"/>
    <col min="4" max="4" width="16.44140625" style="31" customWidth="1"/>
    <col min="5" max="5" width="9.21875" style="8" bestFit="1" customWidth="1"/>
    <col min="6" max="8" width="9.5546875" style="8" bestFit="1" customWidth="1"/>
    <col min="9" max="9" width="11" style="8" bestFit="1" customWidth="1"/>
    <col min="10" max="10" width="18" style="8" bestFit="1" customWidth="1"/>
    <col min="11" max="13" width="9.5546875" style="8" bestFit="1" customWidth="1"/>
    <col min="14" max="17" width="9" style="8" bestFit="1" customWidth="1"/>
    <col min="18" max="18" width="11.109375" style="8" customWidth="1"/>
    <col min="19" max="19" width="12.21875" style="8" customWidth="1"/>
    <col min="20" max="22" width="9" style="8" bestFit="1" customWidth="1"/>
    <col min="23" max="23" width="17.88671875" style="8" customWidth="1"/>
    <col min="24" max="16384" width="8.88671875" style="8"/>
  </cols>
  <sheetData>
    <row r="1" spans="1:23" ht="15.6">
      <c r="A1" s="29" t="s">
        <v>2061</v>
      </c>
      <c r="B1" s="30" t="s">
        <v>2084</v>
      </c>
      <c r="C1" s="30" t="s">
        <v>2085</v>
      </c>
      <c r="D1" s="30" t="s">
        <v>2086</v>
      </c>
      <c r="E1" s="7" t="s">
        <v>2062</v>
      </c>
      <c r="F1" s="7" t="s">
        <v>2063</v>
      </c>
      <c r="G1" s="7" t="s">
        <v>2064</v>
      </c>
      <c r="H1" s="7" t="s">
        <v>2065</v>
      </c>
      <c r="I1" s="7" t="s">
        <v>2066</v>
      </c>
      <c r="J1" s="7" t="s">
        <v>2067</v>
      </c>
      <c r="K1" s="7" t="s">
        <v>2068</v>
      </c>
      <c r="L1" s="7" t="s">
        <v>2069</v>
      </c>
      <c r="M1" s="7" t="s">
        <v>2070</v>
      </c>
      <c r="N1" s="7" t="s">
        <v>2071</v>
      </c>
      <c r="O1" s="7" t="s">
        <v>2072</v>
      </c>
      <c r="P1" s="7" t="s">
        <v>2073</v>
      </c>
      <c r="Q1" s="7" t="s">
        <v>2074</v>
      </c>
    </row>
    <row r="2" spans="1:23" ht="15.6">
      <c r="A2" s="29" t="s">
        <v>2075</v>
      </c>
      <c r="F2" s="9">
        <v>500000</v>
      </c>
      <c r="G2" s="9">
        <v>250000</v>
      </c>
      <c r="H2" s="9">
        <v>400000</v>
      </c>
      <c r="I2" s="8">
        <f>+F2+G2+H2</f>
        <v>1150000</v>
      </c>
    </row>
    <row r="3" spans="1:23" ht="15.6">
      <c r="A3" s="31">
        <v>201709</v>
      </c>
      <c r="B3" s="31">
        <f>策略1!E2</f>
        <v>-1113</v>
      </c>
      <c r="C3" s="31">
        <f>策略2!E2</f>
        <v>-624</v>
      </c>
      <c r="D3" s="31">
        <f>策略3!E2</f>
        <v>-6371</v>
      </c>
      <c r="E3" s="8">
        <f>+B3+C3+D3</f>
        <v>-8108</v>
      </c>
      <c r="F3" s="8">
        <f>+F2+B3</f>
        <v>498887</v>
      </c>
      <c r="G3" s="8">
        <f t="shared" ref="G3:I18" si="0">+G2+C3</f>
        <v>249376</v>
      </c>
      <c r="H3" s="8">
        <f t="shared" si="0"/>
        <v>393629</v>
      </c>
      <c r="I3" s="8">
        <f t="shared" si="0"/>
        <v>1141892</v>
      </c>
      <c r="J3" s="8">
        <f>LN(F3/F2)</f>
        <v>-2.2284812208154879E-3</v>
      </c>
      <c r="K3" s="8">
        <f t="shared" ref="K3:M18" si="1">LN(G3/G2)</f>
        <v>-2.4991202010960565E-3</v>
      </c>
      <c r="L3" s="8">
        <f t="shared" si="1"/>
        <v>-1.6055705782249016E-2</v>
      </c>
      <c r="M3" s="8">
        <f t="shared" si="1"/>
        <v>-7.0754065416485561E-3</v>
      </c>
      <c r="N3" s="8">
        <f>+J3+N2</f>
        <v>-2.2284812208154879E-3</v>
      </c>
      <c r="O3" s="8">
        <f t="shared" ref="O3:Q18" si="2">+K3+O2</f>
        <v>-2.4991202010960565E-3</v>
      </c>
      <c r="P3" s="8">
        <f t="shared" si="2"/>
        <v>-1.6055705782249016E-2</v>
      </c>
      <c r="Q3" s="8">
        <f t="shared" si="2"/>
        <v>-7.0754065416485561E-3</v>
      </c>
      <c r="S3" s="10"/>
      <c r="T3" s="11" t="s">
        <v>2076</v>
      </c>
      <c r="U3" s="11" t="s">
        <v>2077</v>
      </c>
      <c r="V3" s="11" t="s">
        <v>2078</v>
      </c>
      <c r="W3" s="12" t="s">
        <v>2079</v>
      </c>
    </row>
    <row r="4" spans="1:23" ht="15.6">
      <c r="A4" s="31">
        <v>201710</v>
      </c>
      <c r="B4" s="31">
        <f>策略1!E3</f>
        <v>5698</v>
      </c>
      <c r="C4" s="31">
        <f>策略2!E3</f>
        <v>2645</v>
      </c>
      <c r="D4" s="31">
        <f>策略3!E3</f>
        <v>3136</v>
      </c>
      <c r="E4" s="8">
        <f t="shared" ref="E4:E63" si="3">+B4+C4+D4</f>
        <v>11479</v>
      </c>
      <c r="F4" s="8">
        <f t="shared" ref="F4:I19" si="4">+F3+B4</f>
        <v>504585</v>
      </c>
      <c r="G4" s="8">
        <f t="shared" si="0"/>
        <v>252021</v>
      </c>
      <c r="H4" s="8">
        <f t="shared" si="0"/>
        <v>396765</v>
      </c>
      <c r="I4" s="8">
        <f t="shared" si="0"/>
        <v>1153371</v>
      </c>
      <c r="J4" s="8">
        <f t="shared" ref="J4:M64" si="5">LN(F4/F3)</f>
        <v>1.1356692047687154E-2</v>
      </c>
      <c r="K4" s="8">
        <f t="shared" si="1"/>
        <v>1.0550619711576869E-2</v>
      </c>
      <c r="L4" s="8">
        <f t="shared" si="1"/>
        <v>7.9353245494768708E-3</v>
      </c>
      <c r="M4" s="8">
        <f t="shared" si="1"/>
        <v>1.0002422994258365E-2</v>
      </c>
      <c r="N4" s="8">
        <f t="shared" ref="N4:Q19" si="6">+J4+N3</f>
        <v>9.1282108268716661E-3</v>
      </c>
      <c r="O4" s="8">
        <f t="shared" si="2"/>
        <v>8.0514995104808123E-3</v>
      </c>
      <c r="P4" s="8">
        <f t="shared" si="2"/>
        <v>-8.1203812327721447E-3</v>
      </c>
      <c r="Q4" s="8">
        <f t="shared" si="2"/>
        <v>2.9270164526098092E-3</v>
      </c>
      <c r="S4" s="13" t="s">
        <v>2080</v>
      </c>
      <c r="T4" s="14">
        <f>SUM(J3:J78)/COUNT(J3:J78)*12</f>
        <v>8.5138757684343203E-2</v>
      </c>
      <c r="U4" s="14">
        <f>SUM(K3:K78)/COUNT(K3:K78)*12</f>
        <v>4.6725836882423363E-2</v>
      </c>
      <c r="V4" s="14">
        <f>SUM(L3:L78)/COUNT(L3:L78)*12</f>
        <v>5.6052926224783681E-2</v>
      </c>
      <c r="W4" s="15">
        <f>SUM(M3:M74)/COUNT(M3:M74)*12</f>
        <v>6.7358039697668112E-2</v>
      </c>
    </row>
    <row r="5" spans="1:23" ht="15.6">
      <c r="A5" s="31">
        <v>201711</v>
      </c>
      <c r="B5" s="31">
        <f>策略1!E4</f>
        <v>2857</v>
      </c>
      <c r="C5" s="31">
        <f>策略2!E4</f>
        <v>1304</v>
      </c>
      <c r="D5" s="31">
        <f>策略3!E4</f>
        <v>4725</v>
      </c>
      <c r="E5" s="8">
        <f t="shared" si="3"/>
        <v>8886</v>
      </c>
      <c r="F5" s="8">
        <f t="shared" si="4"/>
        <v>507442</v>
      </c>
      <c r="G5" s="8">
        <f t="shared" si="0"/>
        <v>253325</v>
      </c>
      <c r="H5" s="8">
        <f t="shared" si="0"/>
        <v>401490</v>
      </c>
      <c r="I5" s="8">
        <f t="shared" si="0"/>
        <v>1162257</v>
      </c>
      <c r="J5" s="8">
        <f t="shared" si="5"/>
        <v>5.6461094214834816E-3</v>
      </c>
      <c r="K5" s="8">
        <f t="shared" si="1"/>
        <v>5.1608319616540457E-3</v>
      </c>
      <c r="L5" s="8">
        <f t="shared" si="1"/>
        <v>1.1838460601182927E-2</v>
      </c>
      <c r="M5" s="8">
        <f t="shared" si="1"/>
        <v>7.6748455432537315E-3</v>
      </c>
      <c r="N5" s="8">
        <f t="shared" si="6"/>
        <v>1.4774320248355148E-2</v>
      </c>
      <c r="O5" s="8">
        <f t="shared" si="2"/>
        <v>1.3212331472134858E-2</v>
      </c>
      <c r="P5" s="8">
        <f t="shared" si="2"/>
        <v>3.7180793684107819E-3</v>
      </c>
      <c r="Q5" s="8">
        <f t="shared" si="2"/>
        <v>1.0601861995863542E-2</v>
      </c>
      <c r="S5" s="13" t="s">
        <v>2081</v>
      </c>
      <c r="T5" s="14">
        <f>STDEV(J3:J78)*12^0.5</f>
        <v>7.1949606572718594E-2</v>
      </c>
      <c r="U5" s="14">
        <f>STDEV(K3:K78)*12^0.5</f>
        <v>3.4424573115899193E-2</v>
      </c>
      <c r="V5" s="14">
        <f>STDEV(L3:L78)*12^0.5</f>
        <v>5.1590516580661452E-2</v>
      </c>
      <c r="W5" s="15">
        <f>STDEV(M3:M74)*12^0.5</f>
        <v>4.5879810370018377E-2</v>
      </c>
    </row>
    <row r="6" spans="1:23" ht="15.6">
      <c r="A6" s="31">
        <v>201712</v>
      </c>
      <c r="B6" s="31">
        <f>策略1!E5</f>
        <v>-1537</v>
      </c>
      <c r="C6" s="31">
        <f>策略2!E5</f>
        <v>435</v>
      </c>
      <c r="D6" s="31">
        <f>策略3!E5</f>
        <v>2182</v>
      </c>
      <c r="E6" s="8">
        <f t="shared" si="3"/>
        <v>1080</v>
      </c>
      <c r="F6" s="8">
        <f t="shared" si="4"/>
        <v>505905</v>
      </c>
      <c r="G6" s="8">
        <f t="shared" si="0"/>
        <v>253760</v>
      </c>
      <c r="H6" s="8">
        <f t="shared" si="0"/>
        <v>403672</v>
      </c>
      <c r="I6" s="8">
        <f t="shared" si="0"/>
        <v>1163337</v>
      </c>
      <c r="J6" s="8">
        <f t="shared" si="5"/>
        <v>-3.0335140453353485E-3</v>
      </c>
      <c r="K6" s="8">
        <f t="shared" si="1"/>
        <v>1.7156891121018862E-3</v>
      </c>
      <c r="L6" s="8">
        <f t="shared" si="1"/>
        <v>5.4200405426138576E-3</v>
      </c>
      <c r="M6" s="8">
        <f t="shared" si="1"/>
        <v>9.2879503270090378E-4</v>
      </c>
      <c r="N6" s="8">
        <f t="shared" si="6"/>
        <v>1.1740806203019798E-2</v>
      </c>
      <c r="O6" s="8">
        <f t="shared" si="2"/>
        <v>1.4928020584236744E-2</v>
      </c>
      <c r="P6" s="8">
        <f t="shared" si="2"/>
        <v>9.1381199110246395E-3</v>
      </c>
      <c r="Q6" s="8">
        <f t="shared" si="2"/>
        <v>1.1530657028564446E-2</v>
      </c>
      <c r="S6" s="13" t="s">
        <v>2082</v>
      </c>
      <c r="T6" s="16">
        <f>(T4-0.01)/T5</f>
        <v>1.0443247887450418</v>
      </c>
      <c r="U6" s="16">
        <f t="shared" ref="U6:W6" si="7">(U4-0.01)/U5</f>
        <v>1.0668494496293788</v>
      </c>
      <c r="V6" s="16">
        <f t="shared" si="7"/>
        <v>0.89266263020995762</v>
      </c>
      <c r="W6" s="17">
        <f t="shared" si="7"/>
        <v>1.2501804003782575</v>
      </c>
    </row>
    <row r="7" spans="1:23" ht="15.6">
      <c r="A7" s="31">
        <v>201801</v>
      </c>
      <c r="B7" s="31">
        <f>策略1!E6</f>
        <v>-1438</v>
      </c>
      <c r="C7" s="31">
        <f>策略2!E6</f>
        <v>737</v>
      </c>
      <c r="D7" s="31">
        <f>策略3!E6</f>
        <v>4833</v>
      </c>
      <c r="E7" s="8">
        <f t="shared" si="3"/>
        <v>4132</v>
      </c>
      <c r="F7" s="8">
        <f t="shared" si="4"/>
        <v>504467</v>
      </c>
      <c r="G7" s="8">
        <f t="shared" si="0"/>
        <v>254497</v>
      </c>
      <c r="H7" s="8">
        <f t="shared" si="0"/>
        <v>408505</v>
      </c>
      <c r="I7" s="8">
        <f t="shared" si="0"/>
        <v>1167469</v>
      </c>
      <c r="J7" s="8">
        <f t="shared" si="5"/>
        <v>-2.8464782692752262E-3</v>
      </c>
      <c r="K7" s="8">
        <f t="shared" si="1"/>
        <v>2.9001096553638549E-3</v>
      </c>
      <c r="L7" s="8">
        <f t="shared" si="1"/>
        <v>1.1901487108224806E-2</v>
      </c>
      <c r="M7" s="8">
        <f t="shared" si="1"/>
        <v>3.5455583421425568E-3</v>
      </c>
      <c r="N7" s="8">
        <f t="shared" si="6"/>
        <v>8.8943279337445717E-3</v>
      </c>
      <c r="O7" s="8">
        <f t="shared" si="2"/>
        <v>1.7828130239600601E-2</v>
      </c>
      <c r="P7" s="8">
        <f t="shared" si="2"/>
        <v>2.1039607019249444E-2</v>
      </c>
      <c r="Q7" s="8">
        <f t="shared" si="2"/>
        <v>1.5076215370707002E-2</v>
      </c>
      <c r="S7" s="13" t="s">
        <v>2083</v>
      </c>
      <c r="T7" s="14">
        <f>COUNTIF(J3:J78,"&gt;0")/COUNT(J3:J78)</f>
        <v>0.66666666666666663</v>
      </c>
      <c r="U7" s="14">
        <f>COUNTIF(K3:K78,"&gt;0")/COUNT(K3:K78)</f>
        <v>0.6</v>
      </c>
      <c r="V7" s="14">
        <f>COUNTIF(L3:L78,"&gt;0")/COUNT(L3:L78)</f>
        <v>0.6333333333333333</v>
      </c>
      <c r="W7" s="15">
        <f>COUNTIF(M3:M78,"&gt;0")/COUNT(M3:M78)</f>
        <v>0.78333333333333333</v>
      </c>
    </row>
    <row r="8" spans="1:23" ht="15.6">
      <c r="A8" s="31">
        <v>201802</v>
      </c>
      <c r="B8" s="31">
        <f>策略1!E7</f>
        <v>-6926</v>
      </c>
      <c r="C8" s="31">
        <f>策略2!E7</f>
        <v>-1926</v>
      </c>
      <c r="D8" s="31">
        <f>策略3!E7</f>
        <v>-5338</v>
      </c>
      <c r="E8" s="8">
        <f t="shared" si="3"/>
        <v>-14190</v>
      </c>
      <c r="F8" s="8">
        <f t="shared" si="4"/>
        <v>497541</v>
      </c>
      <c r="G8" s="8">
        <f t="shared" si="0"/>
        <v>252571</v>
      </c>
      <c r="H8" s="8">
        <f t="shared" si="0"/>
        <v>403167</v>
      </c>
      <c r="I8" s="8">
        <f t="shared" si="0"/>
        <v>1153279</v>
      </c>
      <c r="J8" s="8">
        <f t="shared" si="5"/>
        <v>-1.3824461092674491E-2</v>
      </c>
      <c r="K8" s="8">
        <f t="shared" si="1"/>
        <v>-7.5966507935904294E-3</v>
      </c>
      <c r="L8" s="8">
        <f t="shared" si="1"/>
        <v>-1.3153285957671967E-2</v>
      </c>
      <c r="M8" s="8">
        <f t="shared" si="1"/>
        <v>-1.2228968280634763E-2</v>
      </c>
      <c r="N8" s="8">
        <f t="shared" si="6"/>
        <v>-4.9301331589299193E-3</v>
      </c>
      <c r="O8" s="8">
        <f t="shared" si="2"/>
        <v>1.0231479446010171E-2</v>
      </c>
      <c r="P8" s="8">
        <f t="shared" si="2"/>
        <v>7.8863210615774774E-3</v>
      </c>
      <c r="Q8" s="8">
        <f t="shared" si="2"/>
        <v>2.8472470900722385E-3</v>
      </c>
    </row>
    <row r="9" spans="1:23" ht="15.6">
      <c r="A9" s="31">
        <v>201803</v>
      </c>
      <c r="B9" s="31">
        <f>策略1!E8</f>
        <v>3636</v>
      </c>
      <c r="C9" s="31">
        <f>策略2!E8</f>
        <v>-2815</v>
      </c>
      <c r="D9" s="31">
        <f>策略3!E8</f>
        <v>1611</v>
      </c>
      <c r="E9" s="8">
        <f t="shared" si="3"/>
        <v>2432</v>
      </c>
      <c r="F9" s="8">
        <f t="shared" si="4"/>
        <v>501177</v>
      </c>
      <c r="G9" s="8">
        <f t="shared" si="0"/>
        <v>249756</v>
      </c>
      <c r="H9" s="8">
        <f t="shared" si="0"/>
        <v>404778</v>
      </c>
      <c r="I9" s="8">
        <f t="shared" si="0"/>
        <v>1155711</v>
      </c>
      <c r="J9" s="8">
        <f t="shared" si="5"/>
        <v>7.2813668413538851E-3</v>
      </c>
      <c r="K9" s="8">
        <f t="shared" si="1"/>
        <v>-1.12079560441419E-2</v>
      </c>
      <c r="L9" s="8">
        <f t="shared" si="1"/>
        <v>3.9879005007127698E-3</v>
      </c>
      <c r="M9" s="8">
        <f t="shared" si="1"/>
        <v>2.1065495297455943E-3</v>
      </c>
      <c r="N9" s="8">
        <f t="shared" si="6"/>
        <v>2.3512336824239657E-3</v>
      </c>
      <c r="O9" s="8">
        <f t="shared" si="2"/>
        <v>-9.764765981317286E-4</v>
      </c>
      <c r="P9" s="8">
        <f t="shared" si="2"/>
        <v>1.1874221562290246E-2</v>
      </c>
      <c r="Q9" s="8">
        <f t="shared" si="2"/>
        <v>4.9537966198178324E-3</v>
      </c>
    </row>
    <row r="10" spans="1:23" ht="15.6">
      <c r="A10" s="31">
        <v>201804</v>
      </c>
      <c r="B10" s="31">
        <f>策略1!E9</f>
        <v>2203</v>
      </c>
      <c r="C10" s="31">
        <f>策略2!E9</f>
        <v>1260</v>
      </c>
      <c r="D10" s="31">
        <f>策略3!E9</f>
        <v>1861</v>
      </c>
      <c r="E10" s="8">
        <f t="shared" si="3"/>
        <v>5324</v>
      </c>
      <c r="F10" s="8">
        <f t="shared" si="4"/>
        <v>503380</v>
      </c>
      <c r="G10" s="8">
        <f t="shared" si="0"/>
        <v>251016</v>
      </c>
      <c r="H10" s="8">
        <f t="shared" si="0"/>
        <v>406639</v>
      </c>
      <c r="I10" s="8">
        <f t="shared" si="0"/>
        <v>1161035</v>
      </c>
      <c r="J10" s="8">
        <f t="shared" si="5"/>
        <v>4.3860199702414355E-3</v>
      </c>
      <c r="K10" s="8">
        <f t="shared" si="1"/>
        <v>5.0322408559620455E-3</v>
      </c>
      <c r="L10" s="8">
        <f t="shared" si="1"/>
        <v>4.5870452876999764E-3</v>
      </c>
      <c r="M10" s="8">
        <f t="shared" si="1"/>
        <v>4.5961096918790316E-3</v>
      </c>
      <c r="N10" s="8">
        <f t="shared" si="6"/>
        <v>6.7372536526654012E-3</v>
      </c>
      <c r="O10" s="8">
        <f t="shared" si="2"/>
        <v>4.0557642578303169E-3</v>
      </c>
      <c r="P10" s="8">
        <f t="shared" si="2"/>
        <v>1.6461266849990223E-2</v>
      </c>
      <c r="Q10" s="8">
        <f t="shared" si="2"/>
        <v>9.5499063116968631E-3</v>
      </c>
    </row>
    <row r="11" spans="1:23" ht="15.6">
      <c r="A11" s="31">
        <v>201805</v>
      </c>
      <c r="B11" s="31">
        <f>策略1!E10</f>
        <v>9909</v>
      </c>
      <c r="C11" s="31">
        <f>策略2!E10</f>
        <v>1364</v>
      </c>
      <c r="D11" s="31">
        <f>策略3!E10</f>
        <v>5425</v>
      </c>
      <c r="E11" s="8">
        <f t="shared" si="3"/>
        <v>16698</v>
      </c>
      <c r="F11" s="8">
        <f t="shared" si="4"/>
        <v>513289</v>
      </c>
      <c r="G11" s="8">
        <f t="shared" si="0"/>
        <v>252380</v>
      </c>
      <c r="H11" s="8">
        <f t="shared" si="0"/>
        <v>412064</v>
      </c>
      <c r="I11" s="8">
        <f t="shared" si="0"/>
        <v>1177733</v>
      </c>
      <c r="J11" s="8">
        <f t="shared" si="5"/>
        <v>1.9493687298790932E-2</v>
      </c>
      <c r="K11" s="8">
        <f t="shared" si="1"/>
        <v>5.4192061046878549E-3</v>
      </c>
      <c r="L11" s="8">
        <f t="shared" si="1"/>
        <v>1.3252863133401096E-2</v>
      </c>
      <c r="M11" s="8">
        <f t="shared" si="1"/>
        <v>1.4279555504286607E-2</v>
      </c>
      <c r="N11" s="8">
        <f t="shared" si="6"/>
        <v>2.6230940951456332E-2</v>
      </c>
      <c r="O11" s="8">
        <f t="shared" si="2"/>
        <v>9.474970362518171E-3</v>
      </c>
      <c r="P11" s="8">
        <f t="shared" si="2"/>
        <v>2.9714129983391319E-2</v>
      </c>
      <c r="Q11" s="8">
        <f t="shared" si="2"/>
        <v>2.3829461815983471E-2</v>
      </c>
    </row>
    <row r="12" spans="1:23" ht="15.6">
      <c r="A12" s="31">
        <v>201806</v>
      </c>
      <c r="B12" s="31">
        <f>策略1!E11</f>
        <v>-7307</v>
      </c>
      <c r="C12" s="31">
        <f>策略2!E11</f>
        <v>0</v>
      </c>
      <c r="D12" s="31">
        <f>策略3!E11</f>
        <v>-4626</v>
      </c>
      <c r="E12" s="8">
        <f t="shared" si="3"/>
        <v>-11933</v>
      </c>
      <c r="F12" s="8">
        <f t="shared" si="4"/>
        <v>505982</v>
      </c>
      <c r="G12" s="8">
        <f t="shared" si="0"/>
        <v>252380</v>
      </c>
      <c r="H12" s="8">
        <f t="shared" si="0"/>
        <v>407438</v>
      </c>
      <c r="I12" s="8">
        <f t="shared" si="0"/>
        <v>1165800</v>
      </c>
      <c r="J12" s="8">
        <f t="shared" si="5"/>
        <v>-1.4337943841450512E-2</v>
      </c>
      <c r="K12" s="8">
        <f t="shared" si="1"/>
        <v>0</v>
      </c>
      <c r="L12" s="8">
        <f t="shared" si="1"/>
        <v>-1.1289903225285022E-2</v>
      </c>
      <c r="M12" s="8">
        <f t="shared" si="1"/>
        <v>-1.0183857561829702E-2</v>
      </c>
      <c r="N12" s="8">
        <f t="shared" si="6"/>
        <v>1.1892997110005819E-2</v>
      </c>
      <c r="O12" s="8">
        <f t="shared" si="2"/>
        <v>9.474970362518171E-3</v>
      </c>
      <c r="P12" s="8">
        <f t="shared" si="2"/>
        <v>1.8424226758106295E-2</v>
      </c>
      <c r="Q12" s="8">
        <f t="shared" si="2"/>
        <v>1.364560425415377E-2</v>
      </c>
    </row>
    <row r="13" spans="1:23" ht="15.6">
      <c r="A13" s="31">
        <v>201807</v>
      </c>
      <c r="B13" s="31">
        <f>策略1!E12</f>
        <v>7267</v>
      </c>
      <c r="C13" s="31">
        <f>策略2!E12</f>
        <v>0</v>
      </c>
      <c r="D13" s="31">
        <f>策略3!E12</f>
        <v>9531</v>
      </c>
      <c r="E13" s="8">
        <f t="shared" si="3"/>
        <v>16798</v>
      </c>
      <c r="F13" s="8">
        <f t="shared" si="4"/>
        <v>513249</v>
      </c>
      <c r="G13" s="8">
        <f t="shared" si="0"/>
        <v>252380</v>
      </c>
      <c r="H13" s="8">
        <f t="shared" si="0"/>
        <v>416969</v>
      </c>
      <c r="I13" s="8">
        <f t="shared" si="0"/>
        <v>1182598</v>
      </c>
      <c r="J13" s="8">
        <f t="shared" si="5"/>
        <v>1.4260011996705995E-2</v>
      </c>
      <c r="K13" s="8">
        <f t="shared" si="1"/>
        <v>0</v>
      </c>
      <c r="L13" s="8">
        <f t="shared" si="1"/>
        <v>2.3123104641741225E-2</v>
      </c>
      <c r="M13" s="8">
        <f t="shared" si="1"/>
        <v>1.4306166584944232E-2</v>
      </c>
      <c r="N13" s="8">
        <f t="shared" si="6"/>
        <v>2.6153009106711814E-2</v>
      </c>
      <c r="O13" s="8">
        <f t="shared" si="2"/>
        <v>9.474970362518171E-3</v>
      </c>
      <c r="P13" s="8">
        <f t="shared" si="2"/>
        <v>4.1547331399847523E-2</v>
      </c>
      <c r="Q13" s="8">
        <f t="shared" si="2"/>
        <v>2.7951770839098E-2</v>
      </c>
    </row>
    <row r="14" spans="1:23" ht="15.6">
      <c r="A14" s="31">
        <v>201808</v>
      </c>
      <c r="B14" s="31">
        <f>策略1!E13</f>
        <v>1101</v>
      </c>
      <c r="C14" s="31">
        <f>策略2!E13</f>
        <v>3564</v>
      </c>
      <c r="D14" s="31">
        <f>策略3!E13</f>
        <v>9271</v>
      </c>
      <c r="E14" s="8">
        <f t="shared" si="3"/>
        <v>13936</v>
      </c>
      <c r="F14" s="8">
        <f t="shared" si="4"/>
        <v>514350</v>
      </c>
      <c r="G14" s="8">
        <f t="shared" si="0"/>
        <v>255944</v>
      </c>
      <c r="H14" s="8">
        <f t="shared" si="0"/>
        <v>426240</v>
      </c>
      <c r="I14" s="8">
        <f t="shared" si="0"/>
        <v>1196534</v>
      </c>
      <c r="J14" s="8">
        <f t="shared" si="5"/>
        <v>2.1428600481358169E-3</v>
      </c>
      <c r="K14" s="8">
        <f t="shared" si="1"/>
        <v>1.4022782325526844E-2</v>
      </c>
      <c r="L14" s="8">
        <f t="shared" si="1"/>
        <v>2.1990689404140052E-2</v>
      </c>
      <c r="M14" s="8">
        <f t="shared" si="1"/>
        <v>1.1715330962258732E-2</v>
      </c>
      <c r="N14" s="8">
        <f t="shared" si="6"/>
        <v>2.8295869154847633E-2</v>
      </c>
      <c r="O14" s="8">
        <f t="shared" si="2"/>
        <v>2.3497752688045014E-2</v>
      </c>
      <c r="P14" s="8">
        <f t="shared" si="2"/>
        <v>6.3538020803987572E-2</v>
      </c>
      <c r="Q14" s="8">
        <f t="shared" si="2"/>
        <v>3.9667101801356734E-2</v>
      </c>
    </row>
    <row r="15" spans="1:23" ht="15.6">
      <c r="A15" s="31">
        <v>201809</v>
      </c>
      <c r="B15" s="31">
        <f>策略1!E14</f>
        <v>-5442</v>
      </c>
      <c r="C15" s="31">
        <f>策略2!E14</f>
        <v>-4572</v>
      </c>
      <c r="D15" s="31">
        <f>策略3!E14</f>
        <v>-5411</v>
      </c>
      <c r="E15" s="8">
        <f t="shared" si="3"/>
        <v>-15425</v>
      </c>
      <c r="F15" s="8">
        <f t="shared" si="4"/>
        <v>508908</v>
      </c>
      <c r="G15" s="8">
        <f t="shared" si="0"/>
        <v>251372</v>
      </c>
      <c r="H15" s="8">
        <f t="shared" si="0"/>
        <v>420829</v>
      </c>
      <c r="I15" s="8">
        <f t="shared" si="0"/>
        <v>1181109</v>
      </c>
      <c r="J15" s="8">
        <f t="shared" si="5"/>
        <v>-1.063671392503068E-2</v>
      </c>
      <c r="K15" s="8">
        <f t="shared" si="1"/>
        <v>-1.802475688970484E-2</v>
      </c>
      <c r="L15" s="8">
        <f t="shared" si="1"/>
        <v>-1.2775992513282179E-2</v>
      </c>
      <c r="M15" s="8">
        <f t="shared" si="1"/>
        <v>-1.2975216554642998E-2</v>
      </c>
      <c r="N15" s="8">
        <f t="shared" si="6"/>
        <v>1.7659155229816953E-2</v>
      </c>
      <c r="O15" s="8">
        <f t="shared" si="2"/>
        <v>5.4729957983401731E-3</v>
      </c>
      <c r="P15" s="8">
        <f t="shared" si="2"/>
        <v>5.0762028290705391E-2</v>
      </c>
      <c r="Q15" s="8">
        <f t="shared" si="2"/>
        <v>2.6691885246713738E-2</v>
      </c>
    </row>
    <row r="16" spans="1:23" ht="15.6">
      <c r="A16" s="31">
        <v>201810</v>
      </c>
      <c r="B16" s="31">
        <f>策略1!E15</f>
        <v>-24900</v>
      </c>
      <c r="C16" s="31">
        <f>策略2!E15</f>
        <v>-4906</v>
      </c>
      <c r="D16" s="31">
        <f>策略3!E15</f>
        <v>-8683</v>
      </c>
      <c r="E16" s="8">
        <f t="shared" si="3"/>
        <v>-38489</v>
      </c>
      <c r="F16" s="8">
        <f t="shared" si="4"/>
        <v>484008</v>
      </c>
      <c r="G16" s="8">
        <f t="shared" si="0"/>
        <v>246466</v>
      </c>
      <c r="H16" s="8">
        <f t="shared" si="0"/>
        <v>412146</v>
      </c>
      <c r="I16" s="8">
        <f t="shared" si="0"/>
        <v>1142620</v>
      </c>
      <c r="J16" s="8">
        <f t="shared" si="5"/>
        <v>-5.0165818146357934E-2</v>
      </c>
      <c r="K16" s="8">
        <f t="shared" si="1"/>
        <v>-1.9709860725684491E-2</v>
      </c>
      <c r="L16" s="8">
        <f t="shared" si="1"/>
        <v>-2.0848919890962568E-2</v>
      </c>
      <c r="M16" s="8">
        <f t="shared" si="1"/>
        <v>-3.3129956528453207E-2</v>
      </c>
      <c r="N16" s="8">
        <f t="shared" si="6"/>
        <v>-3.2506662916540981E-2</v>
      </c>
      <c r="O16" s="8">
        <f t="shared" si="2"/>
        <v>-1.4236864927344318E-2</v>
      </c>
      <c r="P16" s="8">
        <f t="shared" si="2"/>
        <v>2.9913108399742823E-2</v>
      </c>
      <c r="Q16" s="8">
        <f t="shared" si="2"/>
        <v>-6.4380712817394686E-3</v>
      </c>
    </row>
    <row r="17" spans="1:17" ht="15.6">
      <c r="A17" s="31">
        <v>201811</v>
      </c>
      <c r="B17" s="31">
        <f>策略1!E16</f>
        <v>3916</v>
      </c>
      <c r="C17" s="31">
        <f>策略2!E16</f>
        <v>4621</v>
      </c>
      <c r="D17" s="31">
        <f>策略3!E16</f>
        <v>-2425</v>
      </c>
      <c r="E17" s="8">
        <f t="shared" si="3"/>
        <v>6112</v>
      </c>
      <c r="F17" s="8">
        <f t="shared" si="4"/>
        <v>487924</v>
      </c>
      <c r="G17" s="8">
        <f t="shared" si="0"/>
        <v>251087</v>
      </c>
      <c r="H17" s="8">
        <f t="shared" si="0"/>
        <v>409721</v>
      </c>
      <c r="I17" s="8">
        <f t="shared" si="0"/>
        <v>1148732</v>
      </c>
      <c r="J17" s="8">
        <f t="shared" si="5"/>
        <v>8.0582205142030704E-3</v>
      </c>
      <c r="K17" s="8">
        <f t="shared" si="1"/>
        <v>1.8575439686100592E-2</v>
      </c>
      <c r="L17" s="8">
        <f t="shared" si="1"/>
        <v>-5.9012152511657267E-3</v>
      </c>
      <c r="M17" s="8">
        <f t="shared" si="1"/>
        <v>5.3348542659191053E-3</v>
      </c>
      <c r="N17" s="8">
        <f t="shared" si="6"/>
        <v>-2.444844240233791E-2</v>
      </c>
      <c r="O17" s="8">
        <f t="shared" si="2"/>
        <v>4.3385747587562744E-3</v>
      </c>
      <c r="P17" s="8">
        <f t="shared" si="2"/>
        <v>2.4011893148577095E-2</v>
      </c>
      <c r="Q17" s="8">
        <f t="shared" si="2"/>
        <v>-1.1032170158203633E-3</v>
      </c>
    </row>
    <row r="18" spans="1:17" ht="15.6">
      <c r="A18" s="31">
        <v>201812</v>
      </c>
      <c r="B18" s="31">
        <f>策略1!E17</f>
        <v>8126</v>
      </c>
      <c r="C18" s="31">
        <f>策略2!E17</f>
        <v>2143</v>
      </c>
      <c r="D18" s="31">
        <f>策略3!E17</f>
        <v>2848</v>
      </c>
      <c r="E18" s="8">
        <f t="shared" si="3"/>
        <v>13117</v>
      </c>
      <c r="F18" s="8">
        <f t="shared" si="4"/>
        <v>496050</v>
      </c>
      <c r="G18" s="8">
        <f t="shared" si="0"/>
        <v>253230</v>
      </c>
      <c r="H18" s="8">
        <f t="shared" si="0"/>
        <v>412569</v>
      </c>
      <c r="I18" s="8">
        <f t="shared" si="0"/>
        <v>1161849</v>
      </c>
      <c r="J18" s="8">
        <f t="shared" si="5"/>
        <v>1.6517072076057845E-2</v>
      </c>
      <c r="K18" s="8">
        <f t="shared" si="1"/>
        <v>8.4986740427354431E-3</v>
      </c>
      <c r="L18" s="8">
        <f t="shared" si="1"/>
        <v>6.9270242569265169E-3</v>
      </c>
      <c r="M18" s="8">
        <f t="shared" si="1"/>
        <v>1.1353976261472878E-2</v>
      </c>
      <c r="N18" s="8">
        <f t="shared" si="6"/>
        <v>-7.9313703262800656E-3</v>
      </c>
      <c r="O18" s="8">
        <f t="shared" si="2"/>
        <v>1.2837248801491718E-2</v>
      </c>
      <c r="P18" s="8">
        <f t="shared" si="2"/>
        <v>3.0938917405503613E-2</v>
      </c>
      <c r="Q18" s="8">
        <f t="shared" si="2"/>
        <v>1.0250759245652514E-2</v>
      </c>
    </row>
    <row r="19" spans="1:17" ht="15.6">
      <c r="A19" s="31">
        <v>201901</v>
      </c>
      <c r="B19" s="31">
        <f>策略1!E18</f>
        <v>2670</v>
      </c>
      <c r="C19" s="31">
        <f>策略2!E18</f>
        <v>355</v>
      </c>
      <c r="D19" s="31">
        <f>策略3!E18</f>
        <v>7531</v>
      </c>
      <c r="E19" s="8">
        <f t="shared" si="3"/>
        <v>10556</v>
      </c>
      <c r="F19" s="8">
        <f t="shared" si="4"/>
        <v>498720</v>
      </c>
      <c r="G19" s="8">
        <f t="shared" si="4"/>
        <v>253585</v>
      </c>
      <c r="H19" s="8">
        <f t="shared" si="4"/>
        <v>420100</v>
      </c>
      <c r="I19" s="8">
        <f t="shared" si="4"/>
        <v>1172405</v>
      </c>
      <c r="J19" s="8">
        <f t="shared" si="5"/>
        <v>5.368087923115575E-3</v>
      </c>
      <c r="K19" s="8">
        <f t="shared" si="5"/>
        <v>1.4009058850207438E-3</v>
      </c>
      <c r="L19" s="8">
        <f t="shared" si="5"/>
        <v>1.8089313661850633E-2</v>
      </c>
      <c r="M19" s="8">
        <f t="shared" si="5"/>
        <v>9.0444929807511065E-3</v>
      </c>
      <c r="N19" s="8">
        <f t="shared" si="6"/>
        <v>-2.5632824031644906E-3</v>
      </c>
      <c r="O19" s="8">
        <f t="shared" si="6"/>
        <v>1.4238154686512461E-2</v>
      </c>
      <c r="P19" s="8">
        <f t="shared" si="6"/>
        <v>4.9028231067354246E-2</v>
      </c>
      <c r="Q19" s="8">
        <f t="shared" si="6"/>
        <v>1.929525222640362E-2</v>
      </c>
    </row>
    <row r="20" spans="1:17" ht="15.6">
      <c r="A20" s="31">
        <v>201902</v>
      </c>
      <c r="B20" s="31">
        <f>策略1!E19</f>
        <v>11280</v>
      </c>
      <c r="C20" s="31">
        <f>策略2!E19</f>
        <v>1390</v>
      </c>
      <c r="D20" s="31">
        <f>策略3!E19</f>
        <v>3848</v>
      </c>
      <c r="E20" s="8">
        <f t="shared" si="3"/>
        <v>16518</v>
      </c>
      <c r="F20" s="8">
        <f t="shared" ref="F20:I35" si="8">+F19+B20</f>
        <v>510000</v>
      </c>
      <c r="G20" s="8">
        <f t="shared" si="8"/>
        <v>254975</v>
      </c>
      <c r="H20" s="8">
        <f t="shared" si="8"/>
        <v>423948</v>
      </c>
      <c r="I20" s="8">
        <f t="shared" si="8"/>
        <v>1188923</v>
      </c>
      <c r="J20" s="8">
        <f t="shared" si="5"/>
        <v>2.2365909699344474E-2</v>
      </c>
      <c r="K20" s="8">
        <f t="shared" si="5"/>
        <v>5.4664285878228917E-3</v>
      </c>
      <c r="L20" s="8">
        <f t="shared" si="5"/>
        <v>9.1180280261026394E-3</v>
      </c>
      <c r="M20" s="8">
        <f t="shared" si="5"/>
        <v>1.3990660707268253E-2</v>
      </c>
      <c r="N20" s="8">
        <f t="shared" ref="N20:Q35" si="9">+J20+N19</f>
        <v>1.9802627296179983E-2</v>
      </c>
      <c r="O20" s="8">
        <f t="shared" si="9"/>
        <v>1.9704583274335351E-2</v>
      </c>
      <c r="P20" s="8">
        <f t="shared" si="9"/>
        <v>5.8146259093456887E-2</v>
      </c>
      <c r="Q20" s="8">
        <f t="shared" si="9"/>
        <v>3.3285912933671877E-2</v>
      </c>
    </row>
    <row r="21" spans="1:17" ht="15.6">
      <c r="A21" s="31">
        <v>201903</v>
      </c>
      <c r="B21" s="31">
        <f>策略1!E20</f>
        <v>3633</v>
      </c>
      <c r="C21" s="31">
        <f>策略2!E20</f>
        <v>817</v>
      </c>
      <c r="D21" s="31">
        <f>策略3!E20</f>
        <v>8333</v>
      </c>
      <c r="E21" s="8">
        <f t="shared" si="3"/>
        <v>12783</v>
      </c>
      <c r="F21" s="8">
        <f t="shared" si="8"/>
        <v>513633</v>
      </c>
      <c r="G21" s="8">
        <f t="shared" si="8"/>
        <v>255792</v>
      </c>
      <c r="H21" s="8">
        <f t="shared" si="8"/>
        <v>432281</v>
      </c>
      <c r="I21" s="8">
        <f t="shared" si="8"/>
        <v>1201706</v>
      </c>
      <c r="J21" s="8">
        <f t="shared" si="5"/>
        <v>7.09827692973554E-3</v>
      </c>
      <c r="K21" s="8">
        <f t="shared" si="5"/>
        <v>3.1991130859543569E-3</v>
      </c>
      <c r="L21" s="8">
        <f t="shared" si="5"/>
        <v>1.9465033546293968E-2</v>
      </c>
      <c r="M21" s="8">
        <f t="shared" si="5"/>
        <v>1.0694358540509246E-2</v>
      </c>
      <c r="N21" s="8">
        <f t="shared" si="9"/>
        <v>2.6900904225915522E-2</v>
      </c>
      <c r="O21" s="8">
        <f t="shared" si="9"/>
        <v>2.2903696360289709E-2</v>
      </c>
      <c r="P21" s="8">
        <f t="shared" si="9"/>
        <v>7.7611292639750862E-2</v>
      </c>
      <c r="Q21" s="8">
        <f t="shared" si="9"/>
        <v>4.3980271474181126E-2</v>
      </c>
    </row>
    <row r="22" spans="1:17" ht="15.6">
      <c r="A22" s="31">
        <v>201904</v>
      </c>
      <c r="B22" s="31">
        <f>策略1!E21</f>
        <v>4614</v>
      </c>
      <c r="C22" s="31">
        <f>策略2!E21</f>
        <v>-345</v>
      </c>
      <c r="D22" s="31">
        <f>策略3!E21</f>
        <v>7718</v>
      </c>
      <c r="E22" s="8">
        <f t="shared" si="3"/>
        <v>11987</v>
      </c>
      <c r="F22" s="8">
        <f t="shared" si="8"/>
        <v>518247</v>
      </c>
      <c r="G22" s="8">
        <f t="shared" si="8"/>
        <v>255447</v>
      </c>
      <c r="H22" s="8">
        <f t="shared" si="8"/>
        <v>439999</v>
      </c>
      <c r="I22" s="8">
        <f t="shared" si="8"/>
        <v>1213693</v>
      </c>
      <c r="J22" s="8">
        <f t="shared" si="5"/>
        <v>8.9429599390157023E-3</v>
      </c>
      <c r="K22" s="8">
        <f t="shared" si="5"/>
        <v>-1.3496624958999259E-3</v>
      </c>
      <c r="L22" s="8">
        <f t="shared" si="5"/>
        <v>1.7696614434718514E-2</v>
      </c>
      <c r="M22" s="8">
        <f t="shared" si="5"/>
        <v>9.925563776360084E-3</v>
      </c>
      <c r="N22" s="8">
        <f t="shared" si="9"/>
        <v>3.5843864164931225E-2</v>
      </c>
      <c r="O22" s="8">
        <f t="shared" si="9"/>
        <v>2.1554033864389782E-2</v>
      </c>
      <c r="P22" s="8">
        <f t="shared" si="9"/>
        <v>9.5307907074469372E-2</v>
      </c>
      <c r="Q22" s="8">
        <f t="shared" si="9"/>
        <v>5.3905835250541212E-2</v>
      </c>
    </row>
    <row r="23" spans="1:17" ht="15.6">
      <c r="A23" s="31">
        <v>201905</v>
      </c>
      <c r="B23" s="31">
        <f>策略1!E22</f>
        <v>-1009</v>
      </c>
      <c r="C23" s="31">
        <f>策略2!E22</f>
        <v>-604</v>
      </c>
      <c r="D23" s="31">
        <f>策略3!E22</f>
        <v>2268</v>
      </c>
      <c r="E23" s="8">
        <f t="shared" si="3"/>
        <v>655</v>
      </c>
      <c r="F23" s="8">
        <f t="shared" si="8"/>
        <v>517238</v>
      </c>
      <c r="G23" s="8">
        <f t="shared" si="8"/>
        <v>254843</v>
      </c>
      <c r="H23" s="8">
        <f t="shared" si="8"/>
        <v>442267</v>
      </c>
      <c r="I23" s="8">
        <f t="shared" si="8"/>
        <v>1214348</v>
      </c>
      <c r="J23" s="8">
        <f t="shared" si="5"/>
        <v>-1.9488458439252592E-3</v>
      </c>
      <c r="K23" s="8">
        <f t="shared" si="5"/>
        <v>-2.3672824553461007E-3</v>
      </c>
      <c r="L23" s="8">
        <f t="shared" si="5"/>
        <v>5.1413179151482396E-3</v>
      </c>
      <c r="M23" s="8">
        <f t="shared" si="5"/>
        <v>5.3952961740652073E-4</v>
      </c>
      <c r="N23" s="8">
        <f t="shared" si="9"/>
        <v>3.3895018321005964E-2</v>
      </c>
      <c r="O23" s="8">
        <f t="shared" si="9"/>
        <v>1.9186751409043683E-2</v>
      </c>
      <c r="P23" s="8">
        <f t="shared" si="9"/>
        <v>0.10044922498961761</v>
      </c>
      <c r="Q23" s="8">
        <f t="shared" si="9"/>
        <v>5.4445364867947731E-2</v>
      </c>
    </row>
    <row r="24" spans="1:17" ht="15.6">
      <c r="A24" s="31">
        <v>201906</v>
      </c>
      <c r="B24" s="31">
        <f>策略1!E23</f>
        <v>4912</v>
      </c>
      <c r="C24" s="31">
        <f>策略2!E23</f>
        <v>3358</v>
      </c>
      <c r="D24" s="31">
        <f>策略3!E23</f>
        <v>12580</v>
      </c>
      <c r="E24" s="8">
        <f t="shared" si="3"/>
        <v>20850</v>
      </c>
      <c r="F24" s="8">
        <f t="shared" si="8"/>
        <v>522150</v>
      </c>
      <c r="G24" s="8">
        <f t="shared" si="8"/>
        <v>258201</v>
      </c>
      <c r="H24" s="8">
        <f t="shared" si="8"/>
        <v>454847</v>
      </c>
      <c r="I24" s="8">
        <f t="shared" si="8"/>
        <v>1235198</v>
      </c>
      <c r="J24" s="8">
        <f t="shared" si="5"/>
        <v>9.4517861823600682E-3</v>
      </c>
      <c r="K24" s="8">
        <f t="shared" si="5"/>
        <v>1.3090682100444685E-2</v>
      </c>
      <c r="L24" s="8">
        <f t="shared" si="5"/>
        <v>2.8047326567759327E-2</v>
      </c>
      <c r="M24" s="8">
        <f t="shared" si="5"/>
        <v>1.7023973872973126E-2</v>
      </c>
      <c r="N24" s="8">
        <f t="shared" si="9"/>
        <v>4.3346804503366032E-2</v>
      </c>
      <c r="O24" s="8">
        <f t="shared" si="9"/>
        <v>3.2277433509488369E-2</v>
      </c>
      <c r="P24" s="8">
        <f t="shared" si="9"/>
        <v>0.12849655155737694</v>
      </c>
      <c r="Q24" s="8">
        <f t="shared" si="9"/>
        <v>7.146933874092086E-2</v>
      </c>
    </row>
    <row r="25" spans="1:17" ht="15.6">
      <c r="A25" s="31">
        <v>201907</v>
      </c>
      <c r="B25" s="31">
        <f>策略1!E24</f>
        <v>10204</v>
      </c>
      <c r="C25" s="31">
        <f>策略2!E24</f>
        <v>1699</v>
      </c>
      <c r="D25" s="31">
        <f>策略3!E24</f>
        <v>8978</v>
      </c>
      <c r="E25" s="8">
        <f t="shared" si="3"/>
        <v>20881</v>
      </c>
      <c r="F25" s="8">
        <f t="shared" si="8"/>
        <v>532354</v>
      </c>
      <c r="G25" s="8">
        <f t="shared" si="8"/>
        <v>259900</v>
      </c>
      <c r="H25" s="8">
        <f t="shared" si="8"/>
        <v>463825</v>
      </c>
      <c r="I25" s="8">
        <f t="shared" si="8"/>
        <v>1256079</v>
      </c>
      <c r="J25" s="8">
        <f t="shared" si="5"/>
        <v>1.9353778660496375E-2</v>
      </c>
      <c r="K25" s="8">
        <f t="shared" si="5"/>
        <v>6.5585902757097792E-3</v>
      </c>
      <c r="L25" s="8">
        <f t="shared" si="5"/>
        <v>1.9546227247582204E-2</v>
      </c>
      <c r="M25" s="8">
        <f t="shared" si="5"/>
        <v>1.6763683041097752E-2</v>
      </c>
      <c r="N25" s="8">
        <f t="shared" si="9"/>
        <v>6.27005831638624E-2</v>
      </c>
      <c r="O25" s="8">
        <f t="shared" si="9"/>
        <v>3.8836023785198147E-2</v>
      </c>
      <c r="P25" s="8">
        <f t="shared" si="9"/>
        <v>0.14804277880495914</v>
      </c>
      <c r="Q25" s="8">
        <f t="shared" si="9"/>
        <v>8.8233021782018611E-2</v>
      </c>
    </row>
    <row r="26" spans="1:17" ht="15.6">
      <c r="A26" s="31">
        <v>201908</v>
      </c>
      <c r="B26" s="31">
        <f>策略1!E25</f>
        <v>-336</v>
      </c>
      <c r="C26" s="31">
        <f>策略2!E25</f>
        <v>170</v>
      </c>
      <c r="D26" s="31">
        <f>策略3!E25</f>
        <v>-8668</v>
      </c>
      <c r="E26" s="8">
        <f t="shared" si="3"/>
        <v>-8834</v>
      </c>
      <c r="F26" s="8">
        <f t="shared" si="8"/>
        <v>532018</v>
      </c>
      <c r="G26" s="8">
        <f t="shared" si="8"/>
        <v>260070</v>
      </c>
      <c r="H26" s="8">
        <f t="shared" si="8"/>
        <v>455157</v>
      </c>
      <c r="I26" s="8">
        <f t="shared" si="8"/>
        <v>1247245</v>
      </c>
      <c r="J26" s="8">
        <f t="shared" si="5"/>
        <v>-6.3135823032018496E-4</v>
      </c>
      <c r="K26" s="8">
        <f t="shared" si="5"/>
        <v>6.5388390121413681E-4</v>
      </c>
      <c r="L26" s="8">
        <f t="shared" si="5"/>
        <v>-1.8864911534702794E-2</v>
      </c>
      <c r="M26" s="8">
        <f t="shared" si="5"/>
        <v>-7.0578452256053921E-3</v>
      </c>
      <c r="N26" s="8">
        <f t="shared" si="9"/>
        <v>6.2069224933542215E-2</v>
      </c>
      <c r="O26" s="8">
        <f t="shared" si="9"/>
        <v>3.9489907686412286E-2</v>
      </c>
      <c r="P26" s="8">
        <f t="shared" si="9"/>
        <v>0.12917786727025635</v>
      </c>
      <c r="Q26" s="8">
        <f t="shared" si="9"/>
        <v>8.1175176556413223E-2</v>
      </c>
    </row>
    <row r="27" spans="1:17" ht="15.6">
      <c r="A27" s="31">
        <v>201909</v>
      </c>
      <c r="B27" s="31">
        <f>策略1!E26</f>
        <v>1092</v>
      </c>
      <c r="C27" s="31">
        <f>策略2!E26</f>
        <v>-480</v>
      </c>
      <c r="D27" s="31">
        <f>策略3!E26</f>
        <v>2179</v>
      </c>
      <c r="E27" s="8">
        <f t="shared" si="3"/>
        <v>2791</v>
      </c>
      <c r="F27" s="8">
        <f t="shared" si="8"/>
        <v>533110</v>
      </c>
      <c r="G27" s="8">
        <f t="shared" si="8"/>
        <v>259590</v>
      </c>
      <c r="H27" s="8">
        <f t="shared" si="8"/>
        <v>457336</v>
      </c>
      <c r="I27" s="8">
        <f t="shared" si="8"/>
        <v>1250036</v>
      </c>
      <c r="J27" s="8">
        <f t="shared" si="5"/>
        <v>2.0504585037640385E-3</v>
      </c>
      <c r="K27" s="8">
        <f t="shared" si="5"/>
        <v>-1.8473622619015894E-3</v>
      </c>
      <c r="L27" s="8">
        <f t="shared" si="5"/>
        <v>4.7759361262725243E-3</v>
      </c>
      <c r="M27" s="8">
        <f t="shared" si="5"/>
        <v>2.2352319679260178E-3</v>
      </c>
      <c r="N27" s="8">
        <f t="shared" si="9"/>
        <v>6.4119683437306257E-2</v>
      </c>
      <c r="O27" s="8">
        <f t="shared" si="9"/>
        <v>3.7642545424510697E-2</v>
      </c>
      <c r="P27" s="8">
        <f t="shared" si="9"/>
        <v>0.13395380339652888</v>
      </c>
      <c r="Q27" s="8">
        <f t="shared" si="9"/>
        <v>8.3410408524339244E-2</v>
      </c>
    </row>
    <row r="28" spans="1:17" ht="15.6">
      <c r="A28" s="31">
        <v>201910</v>
      </c>
      <c r="B28" s="31">
        <f>策略1!E27</f>
        <v>-2498</v>
      </c>
      <c r="C28" s="31">
        <f>策略2!E27</f>
        <v>2037</v>
      </c>
      <c r="D28" s="31">
        <f>策略3!E27</f>
        <v>2259</v>
      </c>
      <c r="E28" s="8">
        <f t="shared" si="3"/>
        <v>1798</v>
      </c>
      <c r="F28" s="8">
        <f t="shared" si="8"/>
        <v>530612</v>
      </c>
      <c r="G28" s="8">
        <f t="shared" si="8"/>
        <v>261627</v>
      </c>
      <c r="H28" s="8">
        <f t="shared" si="8"/>
        <v>459595</v>
      </c>
      <c r="I28" s="8">
        <f t="shared" si="8"/>
        <v>1251834</v>
      </c>
      <c r="J28" s="8">
        <f t="shared" si="5"/>
        <v>-4.6967245050733861E-3</v>
      </c>
      <c r="K28" s="8">
        <f t="shared" si="5"/>
        <v>7.8163619795710067E-3</v>
      </c>
      <c r="L28" s="8">
        <f t="shared" si="5"/>
        <v>4.9273163856730041E-3</v>
      </c>
      <c r="M28" s="8">
        <f t="shared" si="5"/>
        <v>1.4373251284369374E-3</v>
      </c>
      <c r="N28" s="8">
        <f t="shared" si="9"/>
        <v>5.9422958932232872E-2</v>
      </c>
      <c r="O28" s="8">
        <f t="shared" si="9"/>
        <v>4.5458907404081705E-2</v>
      </c>
      <c r="P28" s="8">
        <f t="shared" si="9"/>
        <v>0.13888111978220188</v>
      </c>
      <c r="Q28" s="8">
        <f t="shared" si="9"/>
        <v>8.4847733652776175E-2</v>
      </c>
    </row>
    <row r="29" spans="1:17" ht="15.6">
      <c r="A29" s="31">
        <v>201911</v>
      </c>
      <c r="B29" s="31">
        <f>策略1!E28</f>
        <v>8480</v>
      </c>
      <c r="C29" s="31">
        <f>策略2!E28</f>
        <v>3323</v>
      </c>
      <c r="D29" s="31">
        <f>策略3!E28</f>
        <v>3449</v>
      </c>
      <c r="E29" s="8">
        <f t="shared" si="3"/>
        <v>15252</v>
      </c>
      <c r="F29" s="8">
        <f t="shared" si="8"/>
        <v>539092</v>
      </c>
      <c r="G29" s="8">
        <f t="shared" si="8"/>
        <v>264950</v>
      </c>
      <c r="H29" s="8">
        <f t="shared" si="8"/>
        <v>463044</v>
      </c>
      <c r="I29" s="8">
        <f t="shared" si="8"/>
        <v>1267086</v>
      </c>
      <c r="J29" s="8">
        <f t="shared" si="5"/>
        <v>1.5855185445697539E-2</v>
      </c>
      <c r="K29" s="8">
        <f t="shared" si="5"/>
        <v>1.2621303672442786E-2</v>
      </c>
      <c r="L29" s="8">
        <f t="shared" si="5"/>
        <v>7.4764150781659071E-3</v>
      </c>
      <c r="M29" s="8">
        <f t="shared" si="5"/>
        <v>1.2110099882043293E-2</v>
      </c>
      <c r="N29" s="8">
        <f t="shared" si="9"/>
        <v>7.5278144377930414E-2</v>
      </c>
      <c r="O29" s="8">
        <f t="shared" si="9"/>
        <v>5.8080211076524488E-2</v>
      </c>
      <c r="P29" s="8">
        <f t="shared" si="9"/>
        <v>0.14635753486036779</v>
      </c>
      <c r="Q29" s="8">
        <f t="shared" si="9"/>
        <v>9.6957833534819474E-2</v>
      </c>
    </row>
    <row r="30" spans="1:17" ht="15.6">
      <c r="A30" s="31">
        <v>201912</v>
      </c>
      <c r="B30" s="31">
        <f>策略1!E29</f>
        <v>-5844</v>
      </c>
      <c r="C30" s="31">
        <f>策略2!E29</f>
        <v>2239</v>
      </c>
      <c r="D30" s="31">
        <f>策略3!E29</f>
        <v>4408</v>
      </c>
      <c r="E30" s="8">
        <f t="shared" si="3"/>
        <v>803</v>
      </c>
      <c r="F30" s="8">
        <f t="shared" si="8"/>
        <v>533248</v>
      </c>
      <c r="G30" s="8">
        <f t="shared" si="8"/>
        <v>267189</v>
      </c>
      <c r="H30" s="8">
        <f t="shared" si="8"/>
        <v>467452</v>
      </c>
      <c r="I30" s="8">
        <f t="shared" si="8"/>
        <v>1267889</v>
      </c>
      <c r="J30" s="8">
        <f t="shared" si="5"/>
        <v>-1.0899636041724682E-2</v>
      </c>
      <c r="K30" s="8">
        <f t="shared" si="5"/>
        <v>8.4151442116374257E-3</v>
      </c>
      <c r="L30" s="8">
        <f t="shared" si="5"/>
        <v>9.4745876922851299E-3</v>
      </c>
      <c r="M30" s="8">
        <f t="shared" si="5"/>
        <v>6.3353684107995284E-4</v>
      </c>
      <c r="N30" s="8">
        <f t="shared" si="9"/>
        <v>6.4378508336205731E-2</v>
      </c>
      <c r="O30" s="8">
        <f t="shared" si="9"/>
        <v>6.6495355288161917E-2</v>
      </c>
      <c r="P30" s="8">
        <f t="shared" si="9"/>
        <v>0.15583212255265291</v>
      </c>
      <c r="Q30" s="8">
        <f t="shared" si="9"/>
        <v>9.7591370375899433E-2</v>
      </c>
    </row>
    <row r="31" spans="1:17" ht="15.6">
      <c r="A31" s="31">
        <v>202001</v>
      </c>
      <c r="B31" s="31">
        <f>策略1!E30</f>
        <v>106</v>
      </c>
      <c r="C31" s="31">
        <f>策略2!E30</f>
        <v>0</v>
      </c>
      <c r="D31" s="31">
        <f>策略3!E30</f>
        <v>-804</v>
      </c>
      <c r="E31" s="8">
        <f t="shared" si="3"/>
        <v>-698</v>
      </c>
      <c r="F31" s="8">
        <f t="shared" si="8"/>
        <v>533354</v>
      </c>
      <c r="G31" s="8">
        <f t="shared" si="8"/>
        <v>267189</v>
      </c>
      <c r="H31" s="8">
        <f t="shared" si="8"/>
        <v>466648</v>
      </c>
      <c r="I31" s="8">
        <f t="shared" si="8"/>
        <v>1267191</v>
      </c>
      <c r="J31" s="8">
        <f t="shared" si="5"/>
        <v>1.9876205060363777E-4</v>
      </c>
      <c r="K31" s="8">
        <f t="shared" si="5"/>
        <v>0</v>
      </c>
      <c r="L31" s="8">
        <f t="shared" si="5"/>
        <v>-1.7214435254161954E-3</v>
      </c>
      <c r="M31" s="8">
        <f t="shared" si="5"/>
        <v>-5.506729709820363E-4</v>
      </c>
      <c r="N31" s="8">
        <f t="shared" si="9"/>
        <v>6.4577270386809368E-2</v>
      </c>
      <c r="O31" s="8">
        <f t="shared" si="9"/>
        <v>6.6495355288161917E-2</v>
      </c>
      <c r="P31" s="8">
        <f t="shared" si="9"/>
        <v>0.15411067902723671</v>
      </c>
      <c r="Q31" s="8">
        <f t="shared" si="9"/>
        <v>9.70406974049174E-2</v>
      </c>
    </row>
    <row r="32" spans="1:17" ht="15.6">
      <c r="A32" s="31">
        <v>202002</v>
      </c>
      <c r="B32" s="31">
        <f>策略1!E31</f>
        <v>-19</v>
      </c>
      <c r="C32" s="31">
        <f>策略2!E31</f>
        <v>-273</v>
      </c>
      <c r="D32" s="31">
        <f>策略3!E31</f>
        <v>6422</v>
      </c>
      <c r="E32" s="8">
        <f t="shared" si="3"/>
        <v>6130</v>
      </c>
      <c r="F32" s="8">
        <f t="shared" si="8"/>
        <v>533335</v>
      </c>
      <c r="G32" s="8">
        <f t="shared" si="8"/>
        <v>266916</v>
      </c>
      <c r="H32" s="8">
        <f t="shared" si="8"/>
        <v>473070</v>
      </c>
      <c r="I32" s="8">
        <f t="shared" si="8"/>
        <v>1273321</v>
      </c>
      <c r="J32" s="8">
        <f t="shared" si="5"/>
        <v>-3.5624254120962869E-5</v>
      </c>
      <c r="K32" s="8">
        <f t="shared" si="5"/>
        <v>-1.0222709908150015E-3</v>
      </c>
      <c r="L32" s="8">
        <f t="shared" si="5"/>
        <v>1.3668142950386151E-2</v>
      </c>
      <c r="M32" s="8">
        <f t="shared" si="5"/>
        <v>4.8258082595157084E-3</v>
      </c>
      <c r="N32" s="8">
        <f t="shared" si="9"/>
        <v>6.454164613268841E-2</v>
      </c>
      <c r="O32" s="8">
        <f t="shared" si="9"/>
        <v>6.5473084297346912E-2</v>
      </c>
      <c r="P32" s="8">
        <f t="shared" si="9"/>
        <v>0.16777882197762287</v>
      </c>
      <c r="Q32" s="8">
        <f t="shared" si="9"/>
        <v>0.10186650566443312</v>
      </c>
    </row>
    <row r="33" spans="1:17" ht="15.6">
      <c r="A33" s="31">
        <v>202003</v>
      </c>
      <c r="B33" s="31">
        <f>策略1!E32</f>
        <v>5957</v>
      </c>
      <c r="C33" s="31">
        <f>策略2!E32</f>
        <v>-4539</v>
      </c>
      <c r="D33" s="31">
        <f>策略3!E32</f>
        <v>-9126</v>
      </c>
      <c r="E33" s="8">
        <f t="shared" si="3"/>
        <v>-7708</v>
      </c>
      <c r="F33" s="8">
        <f t="shared" si="8"/>
        <v>539292</v>
      </c>
      <c r="G33" s="8">
        <f t="shared" si="8"/>
        <v>262377</v>
      </c>
      <c r="H33" s="8">
        <f t="shared" si="8"/>
        <v>463944</v>
      </c>
      <c r="I33" s="8">
        <f t="shared" si="8"/>
        <v>1265613</v>
      </c>
      <c r="J33" s="8">
        <f t="shared" si="5"/>
        <v>1.1107423634144379E-2</v>
      </c>
      <c r="K33" s="8">
        <f t="shared" si="5"/>
        <v>-1.7151601370383358E-2</v>
      </c>
      <c r="L33" s="8">
        <f t="shared" si="5"/>
        <v>-1.9479513798104808E-2</v>
      </c>
      <c r="M33" s="8">
        <f t="shared" si="5"/>
        <v>-6.0718582532555661E-3</v>
      </c>
      <c r="N33" s="8">
        <f t="shared" si="9"/>
        <v>7.5649069766832791E-2</v>
      </c>
      <c r="O33" s="8">
        <f t="shared" si="9"/>
        <v>4.8321482926963553E-2</v>
      </c>
      <c r="P33" s="8">
        <f t="shared" si="9"/>
        <v>0.14829930817951806</v>
      </c>
      <c r="Q33" s="8">
        <f t="shared" si="9"/>
        <v>9.5794647411177547E-2</v>
      </c>
    </row>
    <row r="34" spans="1:17" ht="15.6">
      <c r="A34" s="31">
        <v>202004</v>
      </c>
      <c r="B34" s="31">
        <f>策略1!E33</f>
        <v>-2091</v>
      </c>
      <c r="C34" s="31">
        <f>策略2!E33</f>
        <v>4813</v>
      </c>
      <c r="D34" s="31">
        <f>策略3!E33</f>
        <v>3920</v>
      </c>
      <c r="E34" s="8">
        <f t="shared" si="3"/>
        <v>6642</v>
      </c>
      <c r="F34" s="8">
        <f t="shared" si="8"/>
        <v>537201</v>
      </c>
      <c r="G34" s="8">
        <f t="shared" si="8"/>
        <v>267190</v>
      </c>
      <c r="H34" s="8">
        <f t="shared" si="8"/>
        <v>467864</v>
      </c>
      <c r="I34" s="8">
        <f t="shared" si="8"/>
        <v>1272255</v>
      </c>
      <c r="J34" s="8">
        <f t="shared" si="5"/>
        <v>-3.8848420375793328E-3</v>
      </c>
      <c r="K34" s="8">
        <f t="shared" si="5"/>
        <v>1.8177615023241629E-2</v>
      </c>
      <c r="L34" s="8">
        <f t="shared" si="5"/>
        <v>8.4138001076830369E-3</v>
      </c>
      <c r="M34" s="8">
        <f t="shared" si="5"/>
        <v>5.2343267379420183E-3</v>
      </c>
      <c r="N34" s="8">
        <f t="shared" si="9"/>
        <v>7.1764227729253463E-2</v>
      </c>
      <c r="O34" s="8">
        <f t="shared" si="9"/>
        <v>6.6499097950205185E-2</v>
      </c>
      <c r="P34" s="8">
        <f t="shared" si="9"/>
        <v>0.15671310828720109</v>
      </c>
      <c r="Q34" s="8">
        <f t="shared" si="9"/>
        <v>0.10102897414911957</v>
      </c>
    </row>
    <row r="35" spans="1:17" ht="15.6">
      <c r="A35" s="31">
        <v>202005</v>
      </c>
      <c r="B35" s="31">
        <f>策略1!E34</f>
        <v>3340</v>
      </c>
      <c r="C35" s="31">
        <f>策略2!E34</f>
        <v>-3091</v>
      </c>
      <c r="D35" s="31">
        <f>策略3!E34</f>
        <v>5687</v>
      </c>
      <c r="E35" s="8">
        <f t="shared" si="3"/>
        <v>5936</v>
      </c>
      <c r="F35" s="8">
        <f t="shared" si="8"/>
        <v>540541</v>
      </c>
      <c r="G35" s="8">
        <f t="shared" si="8"/>
        <v>264099</v>
      </c>
      <c r="H35" s="8">
        <f t="shared" si="8"/>
        <v>473551</v>
      </c>
      <c r="I35" s="8">
        <f t="shared" si="8"/>
        <v>1278191</v>
      </c>
      <c r="J35" s="8">
        <f t="shared" si="5"/>
        <v>6.1981637400970553E-3</v>
      </c>
      <c r="K35" s="8">
        <f t="shared" si="5"/>
        <v>-1.1635982961062372E-2</v>
      </c>
      <c r="L35" s="8">
        <f t="shared" si="5"/>
        <v>1.20819599841261E-2</v>
      </c>
      <c r="M35" s="8">
        <f t="shared" si="5"/>
        <v>4.6548805333579959E-3</v>
      </c>
      <c r="N35" s="8">
        <f t="shared" si="9"/>
        <v>7.7962391469350523E-2</v>
      </c>
      <c r="O35" s="8">
        <f t="shared" si="9"/>
        <v>5.4863114989142814E-2</v>
      </c>
      <c r="P35" s="8">
        <f t="shared" si="9"/>
        <v>0.16879506827132718</v>
      </c>
      <c r="Q35" s="8">
        <f t="shared" si="9"/>
        <v>0.10568385468247757</v>
      </c>
    </row>
    <row r="36" spans="1:17" ht="15.6">
      <c r="A36" s="31">
        <v>202006</v>
      </c>
      <c r="B36" s="31">
        <f>策略1!E35</f>
        <v>-3565</v>
      </c>
      <c r="C36" s="31">
        <f>策略2!E35</f>
        <v>7641</v>
      </c>
      <c r="D36" s="31">
        <f>策略3!E35</f>
        <v>950</v>
      </c>
      <c r="E36" s="8">
        <f t="shared" si="3"/>
        <v>5026</v>
      </c>
      <c r="F36" s="8">
        <f t="shared" ref="F36:I51" si="10">+F35+B36</f>
        <v>536976</v>
      </c>
      <c r="G36" s="8">
        <f t="shared" si="10"/>
        <v>271740</v>
      </c>
      <c r="H36" s="8">
        <f t="shared" si="10"/>
        <v>474501</v>
      </c>
      <c r="I36" s="8">
        <f t="shared" si="10"/>
        <v>1283217</v>
      </c>
      <c r="J36" s="8">
        <f t="shared" si="5"/>
        <v>-6.6170891188579569E-3</v>
      </c>
      <c r="K36" s="8">
        <f t="shared" si="5"/>
        <v>2.8521693944788186E-2</v>
      </c>
      <c r="L36" s="8">
        <f t="shared" si="5"/>
        <v>2.0041101500118475E-3</v>
      </c>
      <c r="M36" s="8">
        <f t="shared" si="5"/>
        <v>3.9244091143971855E-3</v>
      </c>
      <c r="N36" s="8">
        <f t="shared" ref="N36:Q51" si="11">+J36+N35</f>
        <v>7.1345302350492565E-2</v>
      </c>
      <c r="O36" s="8">
        <f t="shared" si="11"/>
        <v>8.3384808933930993E-2</v>
      </c>
      <c r="P36" s="8">
        <f t="shared" si="11"/>
        <v>0.17079917842133902</v>
      </c>
      <c r="Q36" s="8">
        <f t="shared" si="11"/>
        <v>0.10960826379687476</v>
      </c>
    </row>
    <row r="37" spans="1:17" ht="15.6">
      <c r="A37" s="31">
        <v>202007</v>
      </c>
      <c r="B37" s="31">
        <f>策略1!E36</f>
        <v>7439</v>
      </c>
      <c r="C37" s="31">
        <f>策略2!E36</f>
        <v>5184</v>
      </c>
      <c r="D37" s="31">
        <f>策略3!E36</f>
        <v>101</v>
      </c>
      <c r="E37" s="8">
        <f t="shared" si="3"/>
        <v>12724</v>
      </c>
      <c r="F37" s="8">
        <f t="shared" si="10"/>
        <v>544415</v>
      </c>
      <c r="G37" s="8">
        <f t="shared" si="10"/>
        <v>276924</v>
      </c>
      <c r="H37" s="8">
        <f t="shared" si="10"/>
        <v>474602</v>
      </c>
      <c r="I37" s="8">
        <f t="shared" si="10"/>
        <v>1295941</v>
      </c>
      <c r="J37" s="8">
        <f t="shared" si="5"/>
        <v>1.375842289469701E-2</v>
      </c>
      <c r="K37" s="8">
        <f t="shared" si="5"/>
        <v>1.8897373514264848E-2</v>
      </c>
      <c r="L37" s="8">
        <f t="shared" si="5"/>
        <v>2.1283253847328184E-4</v>
      </c>
      <c r="M37" s="8">
        <f t="shared" si="5"/>
        <v>9.8668660304115224E-3</v>
      </c>
      <c r="N37" s="8">
        <f t="shared" si="11"/>
        <v>8.5103725245189582E-2</v>
      </c>
      <c r="O37" s="8">
        <f t="shared" si="11"/>
        <v>0.10228218244819584</v>
      </c>
      <c r="P37" s="8">
        <f t="shared" si="11"/>
        <v>0.17101201095981231</v>
      </c>
      <c r="Q37" s="8">
        <f t="shared" si="11"/>
        <v>0.11947512982728628</v>
      </c>
    </row>
    <row r="38" spans="1:17" ht="15.6">
      <c r="A38" s="31">
        <v>202008</v>
      </c>
      <c r="B38" s="31">
        <f>策略1!E37</f>
        <v>4968</v>
      </c>
      <c r="C38" s="31">
        <f>策略2!E37</f>
        <v>291</v>
      </c>
      <c r="D38" s="31">
        <f>策略3!E37</f>
        <v>6593</v>
      </c>
      <c r="E38" s="8">
        <f t="shared" si="3"/>
        <v>11852</v>
      </c>
      <c r="F38" s="8">
        <f t="shared" si="10"/>
        <v>549383</v>
      </c>
      <c r="G38" s="8">
        <f t="shared" si="10"/>
        <v>277215</v>
      </c>
      <c r="H38" s="8">
        <f t="shared" si="10"/>
        <v>481195</v>
      </c>
      <c r="I38" s="8">
        <f t="shared" si="10"/>
        <v>1307793</v>
      </c>
      <c r="J38" s="8">
        <f t="shared" si="5"/>
        <v>9.0840066683104213E-3</v>
      </c>
      <c r="K38" s="8">
        <f t="shared" si="5"/>
        <v>1.0502780953867703E-3</v>
      </c>
      <c r="L38" s="8">
        <f t="shared" si="5"/>
        <v>1.379603528880387E-2</v>
      </c>
      <c r="M38" s="8">
        <f t="shared" si="5"/>
        <v>9.1039114278867878E-3</v>
      </c>
      <c r="N38" s="8">
        <f t="shared" si="11"/>
        <v>9.4187731913500009E-2</v>
      </c>
      <c r="O38" s="8">
        <f t="shared" si="11"/>
        <v>0.10333246054358261</v>
      </c>
      <c r="P38" s="8">
        <f t="shared" si="11"/>
        <v>0.18480804624861619</v>
      </c>
      <c r="Q38" s="8">
        <f t="shared" si="11"/>
        <v>0.12857904125517305</v>
      </c>
    </row>
    <row r="39" spans="1:17" ht="15.6">
      <c r="A39" s="31">
        <v>202009</v>
      </c>
      <c r="B39" s="31">
        <f>策略1!E38</f>
        <v>-13456</v>
      </c>
      <c r="C39" s="31">
        <f>策略2!E38</f>
        <v>-1557</v>
      </c>
      <c r="D39" s="31">
        <f>策略3!E38</f>
        <v>-2499</v>
      </c>
      <c r="E39" s="8">
        <f t="shared" si="3"/>
        <v>-17512</v>
      </c>
      <c r="F39" s="8">
        <f t="shared" si="10"/>
        <v>535927</v>
      </c>
      <c r="G39" s="8">
        <f t="shared" si="10"/>
        <v>275658</v>
      </c>
      <c r="H39" s="8">
        <f t="shared" si="10"/>
        <v>478696</v>
      </c>
      <c r="I39" s="8">
        <f t="shared" si="10"/>
        <v>1290281</v>
      </c>
      <c r="J39" s="8">
        <f t="shared" si="5"/>
        <v>-2.4797872569989676E-2</v>
      </c>
      <c r="K39" s="8">
        <f t="shared" si="5"/>
        <v>-5.6324114803743067E-3</v>
      </c>
      <c r="L39" s="8">
        <f t="shared" si="5"/>
        <v>-5.2068529571156407E-3</v>
      </c>
      <c r="M39" s="8">
        <f t="shared" si="5"/>
        <v>-1.348095952077789E-2</v>
      </c>
      <c r="N39" s="8">
        <f t="shared" si="11"/>
        <v>6.9389859343510329E-2</v>
      </c>
      <c r="O39" s="8">
        <f t="shared" si="11"/>
        <v>9.7700049063208311E-2</v>
      </c>
      <c r="P39" s="8">
        <f t="shared" si="11"/>
        <v>0.17960119329150054</v>
      </c>
      <c r="Q39" s="8">
        <f t="shared" si="11"/>
        <v>0.11509808173439516</v>
      </c>
    </row>
    <row r="40" spans="1:17" ht="15.6">
      <c r="A40" s="31">
        <v>202010</v>
      </c>
      <c r="B40" s="31">
        <f>策略1!E39</f>
        <v>338</v>
      </c>
      <c r="C40" s="31">
        <f>策略2!E39</f>
        <v>1050</v>
      </c>
      <c r="D40" s="31">
        <f>策略3!E39</f>
        <v>2934</v>
      </c>
      <c r="E40" s="8">
        <f t="shared" si="3"/>
        <v>4322</v>
      </c>
      <c r="F40" s="8">
        <f t="shared" si="10"/>
        <v>536265</v>
      </c>
      <c r="G40" s="8">
        <f t="shared" si="10"/>
        <v>276708</v>
      </c>
      <c r="H40" s="8">
        <f t="shared" si="10"/>
        <v>481630</v>
      </c>
      <c r="I40" s="8">
        <f t="shared" si="10"/>
        <v>1294603</v>
      </c>
      <c r="J40" s="8">
        <f t="shared" si="5"/>
        <v>6.3048411328675764E-4</v>
      </c>
      <c r="K40" s="8">
        <f t="shared" si="5"/>
        <v>3.8018316287317961E-3</v>
      </c>
      <c r="L40" s="8">
        <f t="shared" si="5"/>
        <v>6.1104440138440254E-3</v>
      </c>
      <c r="M40" s="8">
        <f t="shared" si="5"/>
        <v>3.3440603351247546E-3</v>
      </c>
      <c r="N40" s="8">
        <f t="shared" si="11"/>
        <v>7.0020343456797085E-2</v>
      </c>
      <c r="O40" s="8">
        <f t="shared" si="11"/>
        <v>0.10150188069194011</v>
      </c>
      <c r="P40" s="8">
        <f t="shared" si="11"/>
        <v>0.18571163730534457</v>
      </c>
      <c r="Q40" s="8">
        <f t="shared" si="11"/>
        <v>0.11844214206951992</v>
      </c>
    </row>
    <row r="41" spans="1:17" ht="15.6">
      <c r="A41" s="31">
        <v>202011</v>
      </c>
      <c r="B41" s="31">
        <f>策略1!E40</f>
        <v>21204</v>
      </c>
      <c r="C41" s="31">
        <f>策略2!E40</f>
        <v>6529</v>
      </c>
      <c r="D41" s="31">
        <f>策略3!E40</f>
        <v>11575</v>
      </c>
      <c r="E41" s="8">
        <f t="shared" si="3"/>
        <v>39308</v>
      </c>
      <c r="F41" s="8">
        <f t="shared" si="10"/>
        <v>557469</v>
      </c>
      <c r="G41" s="8">
        <f t="shared" si="10"/>
        <v>283237</v>
      </c>
      <c r="H41" s="8">
        <f t="shared" si="10"/>
        <v>493205</v>
      </c>
      <c r="I41" s="8">
        <f t="shared" si="10"/>
        <v>1333911</v>
      </c>
      <c r="J41" s="8">
        <f t="shared" si="5"/>
        <v>3.8778454528082575E-2</v>
      </c>
      <c r="K41" s="8">
        <f t="shared" si="5"/>
        <v>2.3321204448961106E-2</v>
      </c>
      <c r="L41" s="8">
        <f t="shared" si="5"/>
        <v>2.3748724700575933E-2</v>
      </c>
      <c r="M41" s="8">
        <f t="shared" si="5"/>
        <v>2.9911144181420379E-2</v>
      </c>
      <c r="N41" s="8">
        <f t="shared" si="11"/>
        <v>0.10879879798487965</v>
      </c>
      <c r="O41" s="8">
        <f t="shared" si="11"/>
        <v>0.12482308514090121</v>
      </c>
      <c r="P41" s="8">
        <f t="shared" si="11"/>
        <v>0.2094603620059205</v>
      </c>
      <c r="Q41" s="8">
        <f t="shared" si="11"/>
        <v>0.1483532862509403</v>
      </c>
    </row>
    <row r="42" spans="1:17" ht="15.6">
      <c r="A42" s="31">
        <v>202012</v>
      </c>
      <c r="B42" s="31">
        <f>策略1!E41</f>
        <v>10932</v>
      </c>
      <c r="C42" s="31">
        <f>策略2!E41</f>
        <v>201</v>
      </c>
      <c r="D42" s="31">
        <f>策略3!E41</f>
        <v>2667</v>
      </c>
      <c r="E42" s="8">
        <f t="shared" si="3"/>
        <v>13800</v>
      </c>
      <c r="F42" s="8">
        <f t="shared" si="10"/>
        <v>568401</v>
      </c>
      <c r="G42" s="8">
        <f t="shared" si="10"/>
        <v>283438</v>
      </c>
      <c r="H42" s="8">
        <f t="shared" si="10"/>
        <v>495872</v>
      </c>
      <c r="I42" s="8">
        <f t="shared" si="10"/>
        <v>1347711</v>
      </c>
      <c r="J42" s="8">
        <f t="shared" si="5"/>
        <v>1.9420259138746052E-2</v>
      </c>
      <c r="K42" s="8">
        <f t="shared" si="5"/>
        <v>7.0940136208397372E-4</v>
      </c>
      <c r="L42" s="8">
        <f t="shared" si="5"/>
        <v>5.3929197905185425E-3</v>
      </c>
      <c r="M42" s="8">
        <f t="shared" si="5"/>
        <v>1.0292369187437936E-2</v>
      </c>
      <c r="N42" s="8">
        <f t="shared" si="11"/>
        <v>0.12821905712362569</v>
      </c>
      <c r="O42" s="8">
        <f t="shared" si="11"/>
        <v>0.12553248650298518</v>
      </c>
      <c r="P42" s="8">
        <f t="shared" si="11"/>
        <v>0.21485328179643903</v>
      </c>
      <c r="Q42" s="8">
        <f t="shared" si="11"/>
        <v>0.15864565543837822</v>
      </c>
    </row>
    <row r="43" spans="1:17" ht="15.6">
      <c r="A43" s="31">
        <v>202101</v>
      </c>
      <c r="B43" s="31">
        <f>策略1!E42</f>
        <v>9547</v>
      </c>
      <c r="C43" s="31">
        <f>策略2!E42</f>
        <v>2322</v>
      </c>
      <c r="D43" s="31">
        <f>策略3!E42</f>
        <v>-19857</v>
      </c>
      <c r="E43" s="8">
        <f t="shared" si="3"/>
        <v>-7988</v>
      </c>
      <c r="F43" s="8">
        <f t="shared" si="10"/>
        <v>577948</v>
      </c>
      <c r="G43" s="8">
        <f t="shared" si="10"/>
        <v>285760</v>
      </c>
      <c r="H43" s="8">
        <f t="shared" si="10"/>
        <v>476015</v>
      </c>
      <c r="I43" s="8">
        <f t="shared" si="10"/>
        <v>1339723</v>
      </c>
      <c r="J43" s="8">
        <f t="shared" si="5"/>
        <v>1.6656743681507054E-2</v>
      </c>
      <c r="K43" s="8">
        <f t="shared" si="5"/>
        <v>8.1588933229025523E-3</v>
      </c>
      <c r="L43" s="8">
        <f t="shared" si="5"/>
        <v>-4.0868462564471006E-2</v>
      </c>
      <c r="M43" s="8">
        <f t="shared" si="5"/>
        <v>-5.9447216374107032E-3</v>
      </c>
      <c r="N43" s="8">
        <f t="shared" si="11"/>
        <v>0.14487580080513274</v>
      </c>
      <c r="O43" s="8">
        <f t="shared" si="11"/>
        <v>0.13369137982588775</v>
      </c>
      <c r="P43" s="8">
        <f t="shared" si="11"/>
        <v>0.17398481923196801</v>
      </c>
      <c r="Q43" s="8">
        <f t="shared" si="11"/>
        <v>0.15270093380096753</v>
      </c>
    </row>
    <row r="44" spans="1:17" ht="15.6">
      <c r="A44" s="31">
        <v>202102</v>
      </c>
      <c r="B44" s="31">
        <f>策略1!E43</f>
        <v>11577</v>
      </c>
      <c r="C44" s="31">
        <f>策略2!E43</f>
        <v>1397</v>
      </c>
      <c r="D44" s="31">
        <f>策略3!E43</f>
        <v>23547</v>
      </c>
      <c r="E44" s="8">
        <f t="shared" si="3"/>
        <v>36521</v>
      </c>
      <c r="F44" s="8">
        <f t="shared" si="10"/>
        <v>589525</v>
      </c>
      <c r="G44" s="8">
        <f t="shared" si="10"/>
        <v>287157</v>
      </c>
      <c r="H44" s="8">
        <f t="shared" si="10"/>
        <v>499562</v>
      </c>
      <c r="I44" s="8">
        <f t="shared" si="10"/>
        <v>1376244</v>
      </c>
      <c r="J44" s="8">
        <f t="shared" si="5"/>
        <v>1.9833228671907368E-2</v>
      </c>
      <c r="K44" s="8">
        <f t="shared" si="5"/>
        <v>4.8768068280919128E-3</v>
      </c>
      <c r="L44" s="8">
        <f t="shared" si="5"/>
        <v>4.8282348170020264E-2</v>
      </c>
      <c r="M44" s="8">
        <f t="shared" si="5"/>
        <v>2.6895173196098875E-2</v>
      </c>
      <c r="N44" s="8">
        <f t="shared" si="11"/>
        <v>0.16470902947704011</v>
      </c>
      <c r="O44" s="8">
        <f t="shared" si="11"/>
        <v>0.13856818665397966</v>
      </c>
      <c r="P44" s="8">
        <f t="shared" si="11"/>
        <v>0.22226716740198826</v>
      </c>
      <c r="Q44" s="8">
        <f t="shared" si="11"/>
        <v>0.17959610699706641</v>
      </c>
    </row>
    <row r="45" spans="1:17" ht="15.6">
      <c r="A45" s="31">
        <v>202103</v>
      </c>
      <c r="B45" s="31">
        <f>策略1!E44</f>
        <v>47761</v>
      </c>
      <c r="C45" s="31">
        <f>策略2!E44</f>
        <v>3682</v>
      </c>
      <c r="D45" s="31">
        <f>策略3!E44</f>
        <v>5616</v>
      </c>
      <c r="E45" s="8">
        <f t="shared" si="3"/>
        <v>57059</v>
      </c>
      <c r="F45" s="8">
        <f t="shared" si="10"/>
        <v>637286</v>
      </c>
      <c r="G45" s="8">
        <f t="shared" si="10"/>
        <v>290839</v>
      </c>
      <c r="H45" s="8">
        <f t="shared" si="10"/>
        <v>505178</v>
      </c>
      <c r="I45" s="8">
        <f t="shared" si="10"/>
        <v>1433303</v>
      </c>
      <c r="J45" s="8">
        <f t="shared" si="5"/>
        <v>7.7901406503590023E-2</v>
      </c>
      <c r="K45" s="8">
        <f t="shared" si="5"/>
        <v>1.2740744943118545E-2</v>
      </c>
      <c r="L45" s="8">
        <f t="shared" si="5"/>
        <v>1.1179127908106996E-2</v>
      </c>
      <c r="M45" s="8">
        <f t="shared" si="5"/>
        <v>4.0623521644549555E-2</v>
      </c>
      <c r="N45" s="8">
        <f t="shared" si="11"/>
        <v>0.24261043598063015</v>
      </c>
      <c r="O45" s="8">
        <f t="shared" si="11"/>
        <v>0.15130893159709821</v>
      </c>
      <c r="P45" s="8">
        <f t="shared" si="11"/>
        <v>0.23344629531009525</v>
      </c>
      <c r="Q45" s="8">
        <f t="shared" si="11"/>
        <v>0.22021962864161596</v>
      </c>
    </row>
    <row r="46" spans="1:17" ht="15.6">
      <c r="A46" s="31">
        <v>202104</v>
      </c>
      <c r="B46" s="31">
        <f>策略1!E45</f>
        <v>51567</v>
      </c>
      <c r="C46" s="31">
        <f>策略2!E45</f>
        <v>6864</v>
      </c>
      <c r="D46" s="31">
        <f>策略3!E45</f>
        <v>6606</v>
      </c>
      <c r="E46" s="8">
        <f t="shared" si="3"/>
        <v>65037</v>
      </c>
      <c r="F46" s="8">
        <f t="shared" si="10"/>
        <v>688853</v>
      </c>
      <c r="G46" s="8">
        <f t="shared" si="10"/>
        <v>297703</v>
      </c>
      <c r="H46" s="8">
        <f t="shared" si="10"/>
        <v>511784</v>
      </c>
      <c r="I46" s="8">
        <f t="shared" si="10"/>
        <v>1498340</v>
      </c>
      <c r="J46" s="8">
        <f t="shared" si="5"/>
        <v>7.7809361162864063E-2</v>
      </c>
      <c r="K46" s="8">
        <f t="shared" si="5"/>
        <v>2.3326495770596135E-2</v>
      </c>
      <c r="L46" s="8">
        <f t="shared" si="5"/>
        <v>1.2991818607136054E-2</v>
      </c>
      <c r="M46" s="8">
        <f t="shared" si="5"/>
        <v>4.4376257617010091E-2</v>
      </c>
      <c r="N46" s="8">
        <f t="shared" si="11"/>
        <v>0.32041979714349422</v>
      </c>
      <c r="O46" s="8">
        <f t="shared" si="11"/>
        <v>0.17463542736769436</v>
      </c>
      <c r="P46" s="8">
        <f t="shared" si="11"/>
        <v>0.24643811391723131</v>
      </c>
      <c r="Q46" s="8">
        <f t="shared" si="11"/>
        <v>0.26459588625862607</v>
      </c>
    </row>
    <row r="47" spans="1:17" ht="15.6">
      <c r="A47" s="31">
        <v>202105</v>
      </c>
      <c r="B47" s="31">
        <f>策略1!E46</f>
        <v>-25807</v>
      </c>
      <c r="C47" s="31">
        <f>策略2!E46</f>
        <v>3915</v>
      </c>
      <c r="D47" s="31">
        <f>策略3!E46</f>
        <v>-9352</v>
      </c>
      <c r="E47" s="8">
        <f t="shared" si="3"/>
        <v>-31244</v>
      </c>
      <c r="F47" s="8">
        <f t="shared" si="10"/>
        <v>663046</v>
      </c>
      <c r="G47" s="8">
        <f t="shared" si="10"/>
        <v>301618</v>
      </c>
      <c r="H47" s="8">
        <f t="shared" si="10"/>
        <v>502432</v>
      </c>
      <c r="I47" s="8">
        <f t="shared" si="10"/>
        <v>1467096</v>
      </c>
      <c r="J47" s="8">
        <f t="shared" si="5"/>
        <v>-3.8183526187821858E-2</v>
      </c>
      <c r="K47" s="8">
        <f t="shared" si="5"/>
        <v>1.306497082059113E-2</v>
      </c>
      <c r="L47" s="8">
        <f t="shared" si="5"/>
        <v>-1.8442353632102691E-2</v>
      </c>
      <c r="M47" s="8">
        <f t="shared" si="5"/>
        <v>-2.1072891941220154E-2</v>
      </c>
      <c r="N47" s="8">
        <f t="shared" si="11"/>
        <v>0.28223627095567239</v>
      </c>
      <c r="O47" s="8">
        <f t="shared" si="11"/>
        <v>0.18770039818828549</v>
      </c>
      <c r="P47" s="8">
        <f t="shared" si="11"/>
        <v>0.22799576028512861</v>
      </c>
      <c r="Q47" s="8">
        <f t="shared" si="11"/>
        <v>0.24352299431740593</v>
      </c>
    </row>
    <row r="48" spans="1:17" ht="15.6">
      <c r="A48" s="31">
        <v>202106</v>
      </c>
      <c r="B48" s="31">
        <f>策略1!E47</f>
        <v>4333</v>
      </c>
      <c r="C48" s="31">
        <f>策略2!E47</f>
        <v>-1315</v>
      </c>
      <c r="D48" s="31">
        <f>策略3!E47</f>
        <v>-301</v>
      </c>
      <c r="E48" s="8">
        <f t="shared" si="3"/>
        <v>2717</v>
      </c>
      <c r="F48" s="8">
        <f t="shared" si="10"/>
        <v>667379</v>
      </c>
      <c r="G48" s="8">
        <f t="shared" si="10"/>
        <v>300303</v>
      </c>
      <c r="H48" s="8">
        <f t="shared" si="10"/>
        <v>502131</v>
      </c>
      <c r="I48" s="8">
        <f t="shared" si="10"/>
        <v>1469813</v>
      </c>
      <c r="J48" s="8">
        <f t="shared" si="5"/>
        <v>6.5137310562906267E-3</v>
      </c>
      <c r="K48" s="8">
        <f t="shared" si="5"/>
        <v>-4.3693511011573044E-3</v>
      </c>
      <c r="L48" s="8">
        <f t="shared" si="5"/>
        <v>-5.9926556922339864E-4</v>
      </c>
      <c r="M48" s="8">
        <f t="shared" si="5"/>
        <v>1.8502451217361198E-3</v>
      </c>
      <c r="N48" s="8">
        <f t="shared" si="11"/>
        <v>0.28875000201196299</v>
      </c>
      <c r="O48" s="8">
        <f t="shared" si="11"/>
        <v>0.18333104708712819</v>
      </c>
      <c r="P48" s="8">
        <f t="shared" si="11"/>
        <v>0.2273964947159052</v>
      </c>
      <c r="Q48" s="8">
        <f t="shared" si="11"/>
        <v>0.24537323943914205</v>
      </c>
    </row>
    <row r="49" spans="1:18" ht="15.6">
      <c r="A49" s="31">
        <v>202107</v>
      </c>
      <c r="B49" s="31">
        <f>策略1!E48</f>
        <v>24716</v>
      </c>
      <c r="C49" s="31">
        <f>策略2!E48</f>
        <v>5819</v>
      </c>
      <c r="D49" s="31">
        <f>策略3!E48</f>
        <v>12024</v>
      </c>
      <c r="E49" s="8">
        <f t="shared" si="3"/>
        <v>42559</v>
      </c>
      <c r="F49" s="8">
        <f t="shared" si="10"/>
        <v>692095</v>
      </c>
      <c r="G49" s="8">
        <f t="shared" si="10"/>
        <v>306122</v>
      </c>
      <c r="H49" s="8">
        <f t="shared" si="10"/>
        <v>514155</v>
      </c>
      <c r="I49" s="8">
        <f t="shared" si="10"/>
        <v>1512372</v>
      </c>
      <c r="J49" s="8">
        <f t="shared" si="5"/>
        <v>3.6365128998027796E-2</v>
      </c>
      <c r="K49" s="8">
        <f t="shared" si="5"/>
        <v>1.9191750356603393E-2</v>
      </c>
      <c r="L49" s="8">
        <f t="shared" si="5"/>
        <v>2.3663734592512406E-2</v>
      </c>
      <c r="M49" s="8">
        <f t="shared" si="5"/>
        <v>2.8544097428225813E-2</v>
      </c>
      <c r="N49" s="8">
        <f t="shared" si="11"/>
        <v>0.32511513100999079</v>
      </c>
      <c r="O49" s="8">
        <f t="shared" si="11"/>
        <v>0.20252279744373158</v>
      </c>
      <c r="P49" s="8">
        <f t="shared" si="11"/>
        <v>0.25106022930841759</v>
      </c>
      <c r="Q49" s="8">
        <f t="shared" si="11"/>
        <v>0.27391733686736786</v>
      </c>
    </row>
    <row r="50" spans="1:18" ht="15.6">
      <c r="A50" s="31">
        <v>202108</v>
      </c>
      <c r="B50" s="31">
        <f>策略1!E49</f>
        <v>-640</v>
      </c>
      <c r="C50" s="31">
        <f>策略2!E49</f>
        <v>3978</v>
      </c>
      <c r="D50" s="31">
        <f>策略3!E49</f>
        <v>11397</v>
      </c>
      <c r="E50" s="8">
        <f t="shared" si="3"/>
        <v>14735</v>
      </c>
      <c r="F50" s="8">
        <f t="shared" si="10"/>
        <v>691455</v>
      </c>
      <c r="G50" s="8">
        <f t="shared" si="10"/>
        <v>310100</v>
      </c>
      <c r="H50" s="8">
        <f t="shared" si="10"/>
        <v>525552</v>
      </c>
      <c r="I50" s="8">
        <f t="shared" si="10"/>
        <v>1527107</v>
      </c>
      <c r="J50" s="8">
        <f t="shared" si="5"/>
        <v>-9.2515636680825196E-4</v>
      </c>
      <c r="K50" s="8">
        <f t="shared" si="5"/>
        <v>1.2911110800424876E-2</v>
      </c>
      <c r="L50" s="8">
        <f t="shared" si="5"/>
        <v>2.1924362382778718E-2</v>
      </c>
      <c r="M50" s="8">
        <f t="shared" si="5"/>
        <v>9.6958165757118006E-3</v>
      </c>
      <c r="N50" s="8">
        <f t="shared" si="11"/>
        <v>0.32418997464318255</v>
      </c>
      <c r="O50" s="8">
        <f t="shared" si="11"/>
        <v>0.21543390824415645</v>
      </c>
      <c r="P50" s="8">
        <f t="shared" si="11"/>
        <v>0.27298459169119632</v>
      </c>
      <c r="Q50" s="8">
        <f t="shared" si="11"/>
        <v>0.28361315344307964</v>
      </c>
    </row>
    <row r="51" spans="1:18" ht="15.6">
      <c r="A51" s="31">
        <v>202109</v>
      </c>
      <c r="B51" s="31">
        <f>策略1!E50</f>
        <v>7293</v>
      </c>
      <c r="C51" s="31">
        <f>策略2!E50</f>
        <v>-1684</v>
      </c>
      <c r="D51" s="31">
        <f>策略3!E50</f>
        <v>3527</v>
      </c>
      <c r="E51" s="8">
        <f t="shared" si="3"/>
        <v>9136</v>
      </c>
      <c r="F51" s="8">
        <f t="shared" si="10"/>
        <v>698748</v>
      </c>
      <c r="G51" s="8">
        <f t="shared" si="10"/>
        <v>308416</v>
      </c>
      <c r="H51" s="8">
        <f t="shared" si="10"/>
        <v>529079</v>
      </c>
      <c r="I51" s="8">
        <f t="shared" si="10"/>
        <v>1536243</v>
      </c>
      <c r="J51" s="8">
        <f t="shared" si="5"/>
        <v>1.0492089145813292E-2</v>
      </c>
      <c r="K51" s="8">
        <f t="shared" si="5"/>
        <v>-5.4453050885357257E-3</v>
      </c>
      <c r="L51" s="8">
        <f t="shared" si="5"/>
        <v>6.6886202835467383E-3</v>
      </c>
      <c r="M51" s="8">
        <f t="shared" si="5"/>
        <v>5.964729519447526E-3</v>
      </c>
      <c r="N51" s="8">
        <f t="shared" si="11"/>
        <v>0.33468206378899584</v>
      </c>
      <c r="O51" s="8">
        <f t="shared" si="11"/>
        <v>0.20998860315562073</v>
      </c>
      <c r="P51" s="8">
        <f t="shared" si="11"/>
        <v>0.27967321197474304</v>
      </c>
      <c r="Q51" s="8">
        <f t="shared" si="11"/>
        <v>0.28957788296252718</v>
      </c>
    </row>
    <row r="52" spans="1:18" ht="15.6">
      <c r="A52" s="31">
        <v>202110</v>
      </c>
      <c r="B52" s="31">
        <f>策略1!E51</f>
        <v>-3121</v>
      </c>
      <c r="C52" s="31">
        <f>策略2!E51</f>
        <v>-391</v>
      </c>
      <c r="D52" s="31">
        <f>策略3!E51</f>
        <v>11813</v>
      </c>
      <c r="E52" s="8">
        <f t="shared" si="3"/>
        <v>8301</v>
      </c>
      <c r="F52" s="8">
        <f t="shared" ref="F52:I63" si="12">+F51+B52</f>
        <v>695627</v>
      </c>
      <c r="G52" s="8">
        <f t="shared" si="12"/>
        <v>308025</v>
      </c>
      <c r="H52" s="8">
        <f t="shared" si="12"/>
        <v>540892</v>
      </c>
      <c r="I52" s="8">
        <f t="shared" si="12"/>
        <v>1544544</v>
      </c>
      <c r="J52" s="8">
        <f t="shared" si="5"/>
        <v>-4.4765650732023861E-3</v>
      </c>
      <c r="K52" s="8">
        <f t="shared" si="5"/>
        <v>-1.2685725071356223E-3</v>
      </c>
      <c r="L52" s="8">
        <f t="shared" si="5"/>
        <v>2.2081869520739646E-2</v>
      </c>
      <c r="M52" s="8">
        <f t="shared" si="5"/>
        <v>5.3888958169112022E-3</v>
      </c>
      <c r="N52" s="8">
        <f t="shared" ref="N52:Q63" si="13">+J52+N51</f>
        <v>0.33020549871579347</v>
      </c>
      <c r="O52" s="8">
        <f t="shared" si="13"/>
        <v>0.2087200306484851</v>
      </c>
      <c r="P52" s="8">
        <f t="shared" si="13"/>
        <v>0.30175508149548269</v>
      </c>
      <c r="Q52" s="8">
        <f t="shared" si="13"/>
        <v>0.29496677877943839</v>
      </c>
    </row>
    <row r="53" spans="1:18" ht="15.6">
      <c r="A53" s="31">
        <v>202111</v>
      </c>
      <c r="B53" s="31">
        <f>策略1!E52</f>
        <v>15691</v>
      </c>
      <c r="C53" s="31">
        <f>策略2!E52</f>
        <v>-272</v>
      </c>
      <c r="D53" s="31">
        <f>策略3!E52</f>
        <v>-3050</v>
      </c>
      <c r="E53" s="8">
        <f t="shared" si="3"/>
        <v>12369</v>
      </c>
      <c r="F53" s="8">
        <f t="shared" si="12"/>
        <v>711318</v>
      </c>
      <c r="G53" s="8">
        <f t="shared" si="12"/>
        <v>307753</v>
      </c>
      <c r="H53" s="8">
        <f t="shared" si="12"/>
        <v>537842</v>
      </c>
      <c r="I53" s="8">
        <f t="shared" si="12"/>
        <v>1556913</v>
      </c>
      <c r="J53" s="8">
        <f t="shared" si="5"/>
        <v>2.230599005945106E-2</v>
      </c>
      <c r="K53" s="8">
        <f t="shared" si="5"/>
        <v>-8.8343532146443993E-4</v>
      </c>
      <c r="L53" s="8">
        <f t="shared" si="5"/>
        <v>-5.6547918715820237E-3</v>
      </c>
      <c r="M53" s="8">
        <f t="shared" si="5"/>
        <v>7.9762934501695949E-3</v>
      </c>
      <c r="N53" s="8">
        <f t="shared" si="13"/>
        <v>0.35251148877524452</v>
      </c>
      <c r="O53" s="8">
        <f t="shared" si="13"/>
        <v>0.20783659532702067</v>
      </c>
      <c r="P53" s="8">
        <f t="shared" si="13"/>
        <v>0.29610028962390067</v>
      </c>
      <c r="Q53" s="8">
        <f t="shared" si="13"/>
        <v>0.30294307222960798</v>
      </c>
    </row>
    <row r="54" spans="1:18" ht="15.6">
      <c r="A54" s="31">
        <v>202112</v>
      </c>
      <c r="B54" s="31">
        <f>策略1!E53</f>
        <v>27374</v>
      </c>
      <c r="C54" s="31">
        <f>策略2!E53</f>
        <v>1459</v>
      </c>
      <c r="D54" s="31">
        <f>策略3!E53</f>
        <v>10925</v>
      </c>
      <c r="E54" s="8">
        <f t="shared" si="3"/>
        <v>39758</v>
      </c>
      <c r="F54" s="8">
        <f t="shared" si="12"/>
        <v>738692</v>
      </c>
      <c r="G54" s="8">
        <f t="shared" si="12"/>
        <v>309212</v>
      </c>
      <c r="H54" s="8">
        <f t="shared" si="12"/>
        <v>548767</v>
      </c>
      <c r="I54" s="8">
        <f t="shared" si="12"/>
        <v>1596671</v>
      </c>
      <c r="J54" s="8">
        <f t="shared" si="5"/>
        <v>3.7761467442413994E-2</v>
      </c>
      <c r="K54" s="8">
        <f t="shared" si="5"/>
        <v>4.7296126027414212E-3</v>
      </c>
      <c r="L54" s="8">
        <f t="shared" si="5"/>
        <v>2.0109106676504323E-2</v>
      </c>
      <c r="M54" s="8">
        <f t="shared" si="5"/>
        <v>2.5215822133738689E-2</v>
      </c>
      <c r="N54" s="8">
        <f t="shared" si="13"/>
        <v>0.39027295621765851</v>
      </c>
      <c r="O54" s="8">
        <f t="shared" si="13"/>
        <v>0.21256620792976211</v>
      </c>
      <c r="P54" s="8">
        <f t="shared" si="13"/>
        <v>0.31620939630040501</v>
      </c>
      <c r="Q54" s="8">
        <f t="shared" si="13"/>
        <v>0.32815889436334666</v>
      </c>
    </row>
    <row r="55" spans="1:18" ht="15.6">
      <c r="A55" s="31">
        <v>202201</v>
      </c>
      <c r="B55" s="31">
        <f>策略1!E54</f>
        <v>-22800</v>
      </c>
      <c r="C55" s="31">
        <f>策略2!E54</f>
        <v>0</v>
      </c>
      <c r="D55" s="31">
        <f>策略3!E54</f>
        <v>-1970</v>
      </c>
      <c r="E55" s="8">
        <f t="shared" si="3"/>
        <v>-24770</v>
      </c>
      <c r="F55" s="8">
        <f t="shared" si="12"/>
        <v>715892</v>
      </c>
      <c r="G55" s="8">
        <f t="shared" si="12"/>
        <v>309212</v>
      </c>
      <c r="H55" s="8">
        <f t="shared" si="12"/>
        <v>546797</v>
      </c>
      <c r="I55" s="8">
        <f t="shared" si="12"/>
        <v>1571901</v>
      </c>
      <c r="J55" s="8">
        <f t="shared" si="5"/>
        <v>-3.135173704522496E-2</v>
      </c>
      <c r="K55" s="8">
        <f t="shared" si="5"/>
        <v>0</v>
      </c>
      <c r="L55" s="8">
        <f t="shared" si="5"/>
        <v>-3.5963250403590612E-3</v>
      </c>
      <c r="M55" s="8">
        <f t="shared" si="5"/>
        <v>-1.5635121813867829E-2</v>
      </c>
      <c r="N55" s="8">
        <f t="shared" si="13"/>
        <v>0.35892121917243353</v>
      </c>
      <c r="O55" s="8">
        <f t="shared" si="13"/>
        <v>0.21256620792976211</v>
      </c>
      <c r="P55" s="8">
        <f t="shared" si="13"/>
        <v>0.31261307126004595</v>
      </c>
      <c r="Q55" s="8">
        <f t="shared" si="13"/>
        <v>0.31252377254947883</v>
      </c>
    </row>
    <row r="56" spans="1:18" ht="15.6">
      <c r="A56" s="31">
        <v>202202</v>
      </c>
      <c r="B56" s="31">
        <f>策略1!E55</f>
        <v>9805</v>
      </c>
      <c r="C56" s="31">
        <f>策略2!E55</f>
        <v>-107</v>
      </c>
      <c r="D56" s="31">
        <f>策略3!E55</f>
        <v>-350</v>
      </c>
      <c r="E56" s="8">
        <f t="shared" si="3"/>
        <v>9348</v>
      </c>
      <c r="F56" s="8">
        <f t="shared" si="12"/>
        <v>725697</v>
      </c>
      <c r="G56" s="8">
        <f t="shared" si="12"/>
        <v>309105</v>
      </c>
      <c r="H56" s="8">
        <f t="shared" si="12"/>
        <v>546447</v>
      </c>
      <c r="I56" s="8">
        <f t="shared" si="12"/>
        <v>1581249</v>
      </c>
      <c r="J56" s="8">
        <f t="shared" si="5"/>
        <v>1.3603254741276863E-2</v>
      </c>
      <c r="K56" s="8">
        <f t="shared" si="5"/>
        <v>-3.4610078994461586E-4</v>
      </c>
      <c r="L56" s="8">
        <f t="shared" si="5"/>
        <v>-6.4029624120095152E-4</v>
      </c>
      <c r="M56" s="8">
        <f t="shared" si="5"/>
        <v>5.929326157788694E-3</v>
      </c>
      <c r="N56" s="8">
        <f t="shared" si="13"/>
        <v>0.37252447391371041</v>
      </c>
      <c r="O56" s="8">
        <f t="shared" si="13"/>
        <v>0.21222010713981748</v>
      </c>
      <c r="P56" s="8">
        <f t="shared" si="13"/>
        <v>0.31197277501884502</v>
      </c>
      <c r="Q56" s="8">
        <f t="shared" si="13"/>
        <v>0.31845309870726751</v>
      </c>
    </row>
    <row r="57" spans="1:18" ht="15.6">
      <c r="A57" s="31">
        <v>202203</v>
      </c>
      <c r="B57" s="31">
        <f>策略1!E56</f>
        <v>9689</v>
      </c>
      <c r="C57" s="31">
        <f>策略2!E56</f>
        <v>1275</v>
      </c>
      <c r="D57" s="31">
        <f>策略3!E56</f>
        <v>-8615</v>
      </c>
      <c r="E57" s="8">
        <f t="shared" si="3"/>
        <v>2349</v>
      </c>
      <c r="F57" s="8">
        <f t="shared" si="12"/>
        <v>735386</v>
      </c>
      <c r="G57" s="8">
        <f t="shared" si="12"/>
        <v>310380</v>
      </c>
      <c r="H57" s="8">
        <f t="shared" si="12"/>
        <v>537832</v>
      </c>
      <c r="I57" s="8">
        <f t="shared" si="12"/>
        <v>1583598</v>
      </c>
      <c r="J57" s="8">
        <f t="shared" si="5"/>
        <v>1.3262959091423929E-2</v>
      </c>
      <c r="K57" s="8">
        <f t="shared" si="5"/>
        <v>4.1163282414144577E-3</v>
      </c>
      <c r="L57" s="8">
        <f t="shared" si="5"/>
        <v>-1.5891078388732899E-2</v>
      </c>
      <c r="M57" s="8">
        <f t="shared" si="5"/>
        <v>1.4844322214267417E-3</v>
      </c>
      <c r="N57" s="8">
        <f t="shared" si="13"/>
        <v>0.38578743300513435</v>
      </c>
      <c r="O57" s="8">
        <f t="shared" si="13"/>
        <v>0.21633643538123193</v>
      </c>
      <c r="P57" s="8">
        <f t="shared" si="13"/>
        <v>0.29608169663011213</v>
      </c>
      <c r="Q57" s="8">
        <f t="shared" si="13"/>
        <v>0.31993753092869426</v>
      </c>
    </row>
    <row r="58" spans="1:18" ht="15.6">
      <c r="A58" s="31">
        <v>202204</v>
      </c>
      <c r="B58" s="31">
        <f>策略1!E57</f>
        <v>-1798</v>
      </c>
      <c r="C58" s="31">
        <f>策略2!E57</f>
        <v>-1311</v>
      </c>
      <c r="D58" s="31">
        <f>策略3!E57</f>
        <v>-6340</v>
      </c>
      <c r="E58" s="8">
        <f t="shared" si="3"/>
        <v>-9449</v>
      </c>
      <c r="F58" s="8">
        <f t="shared" si="12"/>
        <v>733588</v>
      </c>
      <c r="G58" s="8">
        <f t="shared" si="12"/>
        <v>309069</v>
      </c>
      <c r="H58" s="8">
        <f t="shared" si="12"/>
        <v>531492</v>
      </c>
      <c r="I58" s="8">
        <f t="shared" si="12"/>
        <v>1574149</v>
      </c>
      <c r="J58" s="8">
        <f t="shared" si="5"/>
        <v>-2.4479683069727047E-3</v>
      </c>
      <c r="K58" s="8">
        <f t="shared" si="5"/>
        <v>-4.232800302810427E-3</v>
      </c>
      <c r="L58" s="8">
        <f t="shared" si="5"/>
        <v>-1.1858097809727899E-2</v>
      </c>
      <c r="M58" s="8">
        <f t="shared" si="5"/>
        <v>-5.9846645106547804E-3</v>
      </c>
      <c r="N58" s="8">
        <f t="shared" si="13"/>
        <v>0.38333946469816166</v>
      </c>
      <c r="O58" s="8">
        <f t="shared" si="13"/>
        <v>0.2121036350784215</v>
      </c>
      <c r="P58" s="8">
        <f t="shared" si="13"/>
        <v>0.28422359882038423</v>
      </c>
      <c r="Q58" s="8">
        <f t="shared" si="13"/>
        <v>0.31395286641803949</v>
      </c>
    </row>
    <row r="59" spans="1:18" ht="15.6">
      <c r="A59" s="31">
        <v>202205</v>
      </c>
      <c r="B59" s="31">
        <f>策略1!E58</f>
        <v>1964</v>
      </c>
      <c r="C59" s="31">
        <f>策略2!E58</f>
        <v>4685</v>
      </c>
      <c r="D59" s="31">
        <f>策略3!E58</f>
        <v>-2100</v>
      </c>
      <c r="E59" s="8">
        <f t="shared" si="3"/>
        <v>4549</v>
      </c>
      <c r="F59" s="8">
        <f t="shared" si="12"/>
        <v>735552</v>
      </c>
      <c r="G59" s="8">
        <f t="shared" si="12"/>
        <v>313754</v>
      </c>
      <c r="H59" s="8">
        <f t="shared" si="12"/>
        <v>529392</v>
      </c>
      <c r="I59" s="8">
        <f t="shared" si="12"/>
        <v>1578698</v>
      </c>
      <c r="J59" s="8">
        <f t="shared" si="5"/>
        <v>2.6736746259402723E-3</v>
      </c>
      <c r="K59" s="8">
        <f t="shared" si="5"/>
        <v>1.5044686428041605E-2</v>
      </c>
      <c r="L59" s="8">
        <f t="shared" si="5"/>
        <v>-3.9589676964658102E-3</v>
      </c>
      <c r="M59" s="8">
        <f t="shared" si="5"/>
        <v>2.8856478964013129E-3</v>
      </c>
      <c r="N59" s="8">
        <f t="shared" si="13"/>
        <v>0.38601313932410192</v>
      </c>
      <c r="O59" s="8">
        <f t="shared" si="13"/>
        <v>0.22714832150646311</v>
      </c>
      <c r="P59" s="8">
        <f t="shared" si="13"/>
        <v>0.28026463112391842</v>
      </c>
      <c r="Q59" s="8">
        <f t="shared" si="13"/>
        <v>0.31683851431444082</v>
      </c>
    </row>
    <row r="60" spans="1:18" ht="15.6">
      <c r="A60" s="31">
        <v>202206</v>
      </c>
      <c r="B60" s="31">
        <f>策略1!E59</f>
        <v>1568</v>
      </c>
      <c r="C60" s="31">
        <f>策略2!E59</f>
        <v>0</v>
      </c>
      <c r="D60" s="31">
        <f>策略3!E59</f>
        <v>0</v>
      </c>
      <c r="E60" s="8">
        <f t="shared" si="3"/>
        <v>1568</v>
      </c>
      <c r="F60" s="8">
        <f t="shared" si="12"/>
        <v>737120</v>
      </c>
      <c r="G60" s="8">
        <f t="shared" si="12"/>
        <v>313754</v>
      </c>
      <c r="H60" s="8">
        <f t="shared" si="12"/>
        <v>529392</v>
      </c>
      <c r="I60" s="8">
        <f t="shared" si="12"/>
        <v>1580266</v>
      </c>
      <c r="J60" s="8">
        <f t="shared" si="5"/>
        <v>2.1294634413132805E-3</v>
      </c>
      <c r="K60" s="8">
        <f t="shared" si="5"/>
        <v>0</v>
      </c>
      <c r="L60" s="8">
        <f t="shared" si="5"/>
        <v>0</v>
      </c>
      <c r="M60" s="8">
        <f t="shared" si="5"/>
        <v>9.9273060963891969E-4</v>
      </c>
      <c r="N60" s="8">
        <f t="shared" si="13"/>
        <v>0.38814260276541518</v>
      </c>
      <c r="O60" s="8">
        <f t="shared" si="13"/>
        <v>0.22714832150646311</v>
      </c>
      <c r="P60" s="8">
        <f t="shared" si="13"/>
        <v>0.28026463112391842</v>
      </c>
      <c r="Q60" s="8">
        <f t="shared" si="13"/>
        <v>0.31783124492407971</v>
      </c>
    </row>
    <row r="61" spans="1:18" ht="15.6">
      <c r="A61" s="31">
        <v>202207</v>
      </c>
      <c r="B61" s="31">
        <f>策略1!E60</f>
        <v>11937</v>
      </c>
      <c r="C61" s="31">
        <f>策略2!E60</f>
        <v>2949</v>
      </c>
      <c r="D61" s="31">
        <f>策略3!E60</f>
        <v>0</v>
      </c>
      <c r="E61" s="8">
        <f t="shared" si="3"/>
        <v>14886</v>
      </c>
      <c r="F61" s="8">
        <f t="shared" si="12"/>
        <v>749057</v>
      </c>
      <c r="G61" s="8">
        <f t="shared" si="12"/>
        <v>316703</v>
      </c>
      <c r="H61" s="8">
        <f t="shared" si="12"/>
        <v>529392</v>
      </c>
      <c r="I61" s="8">
        <f t="shared" si="12"/>
        <v>1595152</v>
      </c>
      <c r="J61" s="8">
        <f t="shared" si="5"/>
        <v>1.6064380902667499E-2</v>
      </c>
      <c r="K61" s="8">
        <f t="shared" si="5"/>
        <v>9.3551868181041588E-3</v>
      </c>
      <c r="L61" s="8">
        <f t="shared" si="5"/>
        <v>0</v>
      </c>
      <c r="M61" s="8">
        <f t="shared" si="5"/>
        <v>9.3758422026646981E-3</v>
      </c>
      <c r="N61" s="8">
        <f t="shared" si="13"/>
        <v>0.40420698366808266</v>
      </c>
      <c r="O61" s="8">
        <f t="shared" si="13"/>
        <v>0.23650350832456726</v>
      </c>
      <c r="P61" s="8">
        <f t="shared" si="13"/>
        <v>0.28026463112391842</v>
      </c>
      <c r="Q61" s="8">
        <f t="shared" si="13"/>
        <v>0.3272070871267444</v>
      </c>
    </row>
    <row r="62" spans="1:18" ht="15.6">
      <c r="A62" s="31">
        <v>202208</v>
      </c>
      <c r="B62" s="31">
        <f>策略1!E61</f>
        <v>16269</v>
      </c>
      <c r="C62" s="31">
        <f>策略2!E61</f>
        <v>-909</v>
      </c>
      <c r="D62" s="31">
        <f>策略3!E61</f>
        <v>0</v>
      </c>
      <c r="E62" s="8">
        <f t="shared" si="3"/>
        <v>15360</v>
      </c>
      <c r="F62" s="8">
        <f t="shared" si="12"/>
        <v>765326</v>
      </c>
      <c r="G62" s="8">
        <f t="shared" si="12"/>
        <v>315794</v>
      </c>
      <c r="H62" s="8">
        <f t="shared" si="12"/>
        <v>529392</v>
      </c>
      <c r="I62" s="8">
        <f t="shared" si="12"/>
        <v>1610512</v>
      </c>
      <c r="J62" s="8">
        <f t="shared" si="5"/>
        <v>2.1486804753633328E-2</v>
      </c>
      <c r="K62" s="8">
        <f t="shared" si="5"/>
        <v>-2.8743239124504314E-3</v>
      </c>
      <c r="L62" s="8">
        <f t="shared" si="5"/>
        <v>0</v>
      </c>
      <c r="M62" s="8">
        <f t="shared" si="5"/>
        <v>9.5831113615961246E-3</v>
      </c>
      <c r="N62" s="8">
        <f t="shared" si="13"/>
        <v>0.42569378842171601</v>
      </c>
      <c r="O62" s="8">
        <f t="shared" si="13"/>
        <v>0.23362918441211683</v>
      </c>
      <c r="P62" s="8">
        <f t="shared" si="13"/>
        <v>0.28026463112391842</v>
      </c>
      <c r="Q62" s="8">
        <f t="shared" si="13"/>
        <v>0.33679019848834052</v>
      </c>
    </row>
    <row r="63" spans="1:18" ht="15.6">
      <c r="A63" s="31">
        <v>202209</v>
      </c>
      <c r="B63" s="31">
        <f>策略1!E62</f>
        <v>0</v>
      </c>
      <c r="C63" s="31">
        <f>策略2!E62</f>
        <v>-2732</v>
      </c>
      <c r="D63" s="31">
        <f>策略3!E62</f>
        <v>0</v>
      </c>
    </row>
    <row r="64" spans="1:18" ht="15.6">
      <c r="A64" s="31">
        <v>202210</v>
      </c>
      <c r="B64" s="31">
        <f>策略1!E63</f>
        <v>0</v>
      </c>
      <c r="C64" s="31">
        <f>策略2!E63</f>
        <v>0</v>
      </c>
      <c r="D64" s="31">
        <f>策略3!E63</f>
        <v>0</v>
      </c>
      <c r="R64" s="8" t="s">
        <v>2087</v>
      </c>
    </row>
    <row r="65" spans="1:18" ht="15.6">
      <c r="A65" s="31">
        <v>202211</v>
      </c>
      <c r="B65" s="31">
        <f>策略1!E64</f>
        <v>0</v>
      </c>
      <c r="C65" s="31">
        <f>策略2!E64</f>
        <v>0</v>
      </c>
      <c r="D65" s="31">
        <f>策略3!E64</f>
        <v>0</v>
      </c>
      <c r="R65" s="33" t="s">
        <v>2088</v>
      </c>
    </row>
    <row r="66" spans="1:18" ht="15.6">
      <c r="A66" s="31">
        <v>202212</v>
      </c>
      <c r="B66" s="31">
        <f>策略1!E65</f>
        <v>0</v>
      </c>
      <c r="C66" s="31">
        <f>策略2!E65</f>
        <v>0</v>
      </c>
      <c r="D66" s="31">
        <f>策略3!E65</f>
        <v>0</v>
      </c>
    </row>
    <row r="67" spans="1:18" ht="15.6">
      <c r="A67" s="31">
        <v>202301</v>
      </c>
      <c r="B67" s="31">
        <f>策略1!E66</f>
        <v>0</v>
      </c>
      <c r="C67" s="31">
        <f>策略2!E66</f>
        <v>0</v>
      </c>
      <c r="D67" s="31">
        <f>策略3!E66</f>
        <v>0</v>
      </c>
    </row>
    <row r="68" spans="1:18" ht="15.6">
      <c r="A68" s="31">
        <v>202302</v>
      </c>
      <c r="B68" s="31">
        <f>策略1!E67</f>
        <v>0</v>
      </c>
      <c r="C68" s="31">
        <f>策略2!E67</f>
        <v>0</v>
      </c>
      <c r="D68" s="31">
        <f>策略3!E67</f>
        <v>0</v>
      </c>
    </row>
    <row r="69" spans="1:18" ht="15.6">
      <c r="A69" s="31">
        <v>202303</v>
      </c>
      <c r="B69" s="31">
        <f>策略1!E68</f>
        <v>0</v>
      </c>
      <c r="C69" s="31">
        <f>策略2!E68</f>
        <v>0</v>
      </c>
      <c r="D69" s="31">
        <f>策略3!E68</f>
        <v>0</v>
      </c>
    </row>
    <row r="70" spans="1:18" ht="15.6">
      <c r="A70" s="31">
        <v>202304</v>
      </c>
      <c r="B70" s="31">
        <f>策略1!E69</f>
        <v>0</v>
      </c>
      <c r="C70" s="31">
        <f>策略2!E69</f>
        <v>0</v>
      </c>
      <c r="D70" s="31">
        <f>策略3!E69</f>
        <v>0</v>
      </c>
    </row>
    <row r="71" spans="1:18" ht="15.6">
      <c r="A71" s="31">
        <v>202305</v>
      </c>
      <c r="B71" s="31">
        <f>策略1!E70</f>
        <v>0</v>
      </c>
      <c r="C71" s="31">
        <f>策略2!E70</f>
        <v>0</v>
      </c>
      <c r="D71" s="31">
        <f>策略3!E70</f>
        <v>0</v>
      </c>
    </row>
    <row r="72" spans="1:18" ht="15.6">
      <c r="A72" s="31">
        <v>202306</v>
      </c>
      <c r="B72" s="31">
        <f>策略1!E71</f>
        <v>0</v>
      </c>
      <c r="C72" s="31">
        <f>策略2!E71</f>
        <v>0</v>
      </c>
      <c r="D72" s="31">
        <f>策略3!E71</f>
        <v>0</v>
      </c>
    </row>
    <row r="73" spans="1:18" ht="15.6">
      <c r="A73" s="31">
        <v>202307</v>
      </c>
      <c r="B73" s="31">
        <f>策略1!E72</f>
        <v>0</v>
      </c>
      <c r="C73" s="31">
        <f>策略2!E72</f>
        <v>0</v>
      </c>
      <c r="D73" s="31">
        <f>策略3!E72</f>
        <v>0</v>
      </c>
    </row>
    <row r="74" spans="1:18" ht="15.6">
      <c r="A74" s="31">
        <v>202308</v>
      </c>
      <c r="B74" s="31">
        <f>策略1!E73</f>
        <v>0</v>
      </c>
      <c r="C74" s="31">
        <f>策略2!E73</f>
        <v>0</v>
      </c>
      <c r="D74" s="31">
        <f>策略3!E73</f>
        <v>0</v>
      </c>
    </row>
    <row r="75" spans="1:18">
      <c r="A75" s="31">
        <v>202309</v>
      </c>
      <c r="B75" s="31">
        <f>策略1!E74</f>
        <v>0</v>
      </c>
      <c r="C75" s="31">
        <f>策略2!E74</f>
        <v>0</v>
      </c>
      <c r="D75" s="31">
        <f>策略3!E74</f>
        <v>0</v>
      </c>
    </row>
    <row r="76" spans="1:18">
      <c r="A76" s="31">
        <v>202310</v>
      </c>
      <c r="B76" s="31">
        <f>策略1!E75</f>
        <v>0</v>
      </c>
      <c r="C76" s="31">
        <f>策略2!E75</f>
        <v>0</v>
      </c>
      <c r="D76" s="31">
        <f>策略3!E75</f>
        <v>0</v>
      </c>
    </row>
    <row r="77" spans="1:18">
      <c r="A77" s="31">
        <v>202311</v>
      </c>
      <c r="B77" s="31">
        <f>策略1!E76</f>
        <v>0</v>
      </c>
      <c r="C77" s="31">
        <f>策略2!E76</f>
        <v>0</v>
      </c>
      <c r="D77" s="31">
        <f>策略3!E76</f>
        <v>0</v>
      </c>
    </row>
    <row r="78" spans="1:18">
      <c r="A78" s="31">
        <v>202312</v>
      </c>
      <c r="B78" s="31">
        <f>策略1!E77</f>
        <v>0</v>
      </c>
      <c r="C78" s="31">
        <f>策略2!E77</f>
        <v>0</v>
      </c>
      <c r="D78" s="31">
        <f>策略3!E77</f>
        <v>0</v>
      </c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EA524-51F1-4883-8409-6C20CDA41801}">
  <dimension ref="A1:W74"/>
  <sheetViews>
    <sheetView topLeftCell="F61" workbookViewId="0">
      <selection activeCell="R64" sqref="R64:R65"/>
    </sheetView>
  </sheetViews>
  <sheetFormatPr defaultRowHeight="15.6"/>
  <cols>
    <col min="1" max="1" width="11.88671875" style="31" customWidth="1"/>
    <col min="2" max="2" width="15.21875" style="31" customWidth="1"/>
    <col min="3" max="3" width="15.6640625" style="31" customWidth="1"/>
    <col min="4" max="4" width="16.44140625" style="31" customWidth="1"/>
    <col min="5" max="5" width="9.21875" style="8" bestFit="1" customWidth="1"/>
    <col min="6" max="8" width="9.5546875" style="8" bestFit="1" customWidth="1"/>
    <col min="9" max="9" width="11" style="8" bestFit="1" customWidth="1"/>
    <col min="10" max="10" width="18" style="8" bestFit="1" customWidth="1"/>
    <col min="11" max="13" width="9.5546875" style="8" bestFit="1" customWidth="1"/>
    <col min="14" max="17" width="9" style="8" bestFit="1" customWidth="1"/>
    <col min="18" max="18" width="11.109375" style="8" customWidth="1"/>
    <col min="19" max="19" width="12.21875" style="8" customWidth="1"/>
    <col min="20" max="22" width="9" style="8" bestFit="1" customWidth="1"/>
    <col min="23" max="23" width="17.88671875" style="8" customWidth="1"/>
    <col min="24" max="16384" width="8.88671875" style="8"/>
  </cols>
  <sheetData>
    <row r="1" spans="1:23">
      <c r="A1" s="29" t="s">
        <v>2061</v>
      </c>
      <c r="B1" s="30" t="s">
        <v>2084</v>
      </c>
      <c r="C1" s="30" t="s">
        <v>2085</v>
      </c>
      <c r="D1" s="30" t="s">
        <v>2086</v>
      </c>
      <c r="E1" s="7" t="s">
        <v>2062</v>
      </c>
      <c r="F1" s="7" t="s">
        <v>2063</v>
      </c>
      <c r="G1" s="7" t="s">
        <v>2064</v>
      </c>
      <c r="H1" s="7" t="s">
        <v>2065</v>
      </c>
      <c r="I1" s="7" t="s">
        <v>2066</v>
      </c>
      <c r="J1" s="7" t="s">
        <v>2067</v>
      </c>
      <c r="K1" s="7" t="s">
        <v>2068</v>
      </c>
      <c r="L1" s="7" t="s">
        <v>2069</v>
      </c>
      <c r="M1" s="7" t="s">
        <v>2070</v>
      </c>
      <c r="N1" s="7" t="s">
        <v>2071</v>
      </c>
      <c r="O1" s="7" t="s">
        <v>2072</v>
      </c>
      <c r="P1" s="7" t="s">
        <v>2073</v>
      </c>
      <c r="Q1" s="7" t="s">
        <v>2074</v>
      </c>
    </row>
    <row r="2" spans="1:23">
      <c r="A2" s="29" t="s">
        <v>2075</v>
      </c>
      <c r="F2" s="9">
        <v>500000</v>
      </c>
      <c r="G2" s="9">
        <v>250000</v>
      </c>
      <c r="H2" s="9">
        <v>400000</v>
      </c>
      <c r="I2" s="8">
        <f>+F2+G2+H2</f>
        <v>1150000</v>
      </c>
    </row>
    <row r="3" spans="1:23">
      <c r="A3" s="31">
        <v>201709</v>
      </c>
      <c r="B3" s="31">
        <v>-1113</v>
      </c>
      <c r="C3" s="31">
        <v>-624</v>
      </c>
      <c r="D3" s="31">
        <v>-6371</v>
      </c>
      <c r="E3" s="8">
        <f>+B3+C3+D3</f>
        <v>-8108</v>
      </c>
      <c r="F3" s="8">
        <f>+F2+B3</f>
        <v>498887</v>
      </c>
      <c r="G3" s="8">
        <f t="shared" ref="G3:I18" si="0">+G2+C3</f>
        <v>249376</v>
      </c>
      <c r="H3" s="8">
        <f t="shared" si="0"/>
        <v>393629</v>
      </c>
      <c r="I3" s="8">
        <f t="shared" si="0"/>
        <v>1141892</v>
      </c>
      <c r="J3" s="8">
        <f>LN(F3/F2)</f>
        <v>-2.2284812208154879E-3</v>
      </c>
      <c r="K3" s="8">
        <f t="shared" ref="K3:M18" si="1">LN(G3/G2)</f>
        <v>-2.4991202010960565E-3</v>
      </c>
      <c r="L3" s="8">
        <f t="shared" si="1"/>
        <v>-1.6055705782249016E-2</v>
      </c>
      <c r="M3" s="8">
        <f t="shared" si="1"/>
        <v>-7.0754065416485561E-3</v>
      </c>
      <c r="N3" s="8">
        <f>+J3+N2</f>
        <v>-2.2284812208154879E-3</v>
      </c>
      <c r="O3" s="8">
        <f t="shared" ref="O3:Q18" si="2">+K3+O2</f>
        <v>-2.4991202010960565E-3</v>
      </c>
      <c r="P3" s="8">
        <f t="shared" si="2"/>
        <v>-1.6055705782249016E-2</v>
      </c>
      <c r="Q3" s="8">
        <f t="shared" si="2"/>
        <v>-7.0754065416485561E-3</v>
      </c>
      <c r="S3" s="10"/>
      <c r="T3" s="11" t="s">
        <v>2076</v>
      </c>
      <c r="U3" s="11" t="s">
        <v>2077</v>
      </c>
      <c r="V3" s="11" t="s">
        <v>2078</v>
      </c>
      <c r="W3" s="12" t="s">
        <v>2079</v>
      </c>
    </row>
    <row r="4" spans="1:23">
      <c r="A4" s="31">
        <v>201710</v>
      </c>
      <c r="B4" s="31">
        <v>5698</v>
      </c>
      <c r="C4" s="31">
        <v>2645</v>
      </c>
      <c r="D4" s="31">
        <v>3136</v>
      </c>
      <c r="E4" s="8">
        <f t="shared" ref="E4:E63" si="3">+B4+C4+D4</f>
        <v>11479</v>
      </c>
      <c r="F4" s="8">
        <f t="shared" ref="F4:I19" si="4">+F3+B4</f>
        <v>504585</v>
      </c>
      <c r="G4" s="8">
        <f t="shared" si="0"/>
        <v>252021</v>
      </c>
      <c r="H4" s="8">
        <f t="shared" si="0"/>
        <v>396765</v>
      </c>
      <c r="I4" s="8">
        <f t="shared" si="0"/>
        <v>1153371</v>
      </c>
      <c r="J4" s="8">
        <f t="shared" ref="J4:M63" si="5">LN(F4/F3)</f>
        <v>1.1356692047687154E-2</v>
      </c>
      <c r="K4" s="8">
        <f t="shared" si="1"/>
        <v>1.0550619711576869E-2</v>
      </c>
      <c r="L4" s="8">
        <f t="shared" si="1"/>
        <v>7.9353245494768708E-3</v>
      </c>
      <c r="M4" s="8">
        <f t="shared" si="1"/>
        <v>1.0002422994258365E-2</v>
      </c>
      <c r="N4" s="8">
        <f t="shared" ref="N4:Q19" si="6">+J4+N3</f>
        <v>9.1282108268716661E-3</v>
      </c>
      <c r="O4" s="8">
        <f t="shared" si="2"/>
        <v>8.0514995104808123E-3</v>
      </c>
      <c r="P4" s="8">
        <f t="shared" si="2"/>
        <v>-8.1203812327721447E-3</v>
      </c>
      <c r="Q4" s="8">
        <f t="shared" si="2"/>
        <v>2.9270164526098092E-3</v>
      </c>
      <c r="S4" s="13" t="s">
        <v>2080</v>
      </c>
      <c r="T4" s="14">
        <f>SUM(J3:J74)/COUNT(J3:J74)*12</f>
        <v>8.374304034525562E-2</v>
      </c>
      <c r="U4" s="14">
        <f>SUM(K3:K74)/COUNT(K3:K74)*12</f>
        <v>4.425055792704366E-2</v>
      </c>
      <c r="V4" s="14">
        <f>SUM(L3:L74)/COUNT(L3:L74)*12</f>
        <v>5.5134025794869194E-2</v>
      </c>
      <c r="W4" s="15">
        <f>SUM(M3:M74)/COUNT(M3:M74)*12</f>
        <v>6.5919817003488396E-2</v>
      </c>
    </row>
    <row r="5" spans="1:23">
      <c r="A5" s="31">
        <v>201711</v>
      </c>
      <c r="B5" s="31">
        <v>2857</v>
      </c>
      <c r="C5" s="31">
        <v>1304</v>
      </c>
      <c r="D5" s="31">
        <v>4725</v>
      </c>
      <c r="E5" s="8">
        <f t="shared" si="3"/>
        <v>8886</v>
      </c>
      <c r="F5" s="8">
        <f t="shared" si="4"/>
        <v>507442</v>
      </c>
      <c r="G5" s="8">
        <f t="shared" si="0"/>
        <v>253325</v>
      </c>
      <c r="H5" s="8">
        <f t="shared" si="0"/>
        <v>401490</v>
      </c>
      <c r="I5" s="8">
        <f t="shared" si="0"/>
        <v>1162257</v>
      </c>
      <c r="J5" s="8">
        <f t="shared" si="5"/>
        <v>5.6461094214834816E-3</v>
      </c>
      <c r="K5" s="8">
        <f t="shared" si="1"/>
        <v>5.1608319616540457E-3</v>
      </c>
      <c r="L5" s="8">
        <f t="shared" si="1"/>
        <v>1.1838460601182927E-2</v>
      </c>
      <c r="M5" s="8">
        <f t="shared" si="1"/>
        <v>7.6748455432537315E-3</v>
      </c>
      <c r="N5" s="8">
        <f t="shared" si="6"/>
        <v>1.4774320248355148E-2</v>
      </c>
      <c r="O5" s="8">
        <f t="shared" si="2"/>
        <v>1.3212331472134858E-2</v>
      </c>
      <c r="P5" s="8">
        <f t="shared" si="2"/>
        <v>3.7180793684107819E-3</v>
      </c>
      <c r="Q5" s="8">
        <f t="shared" si="2"/>
        <v>1.0601861995863542E-2</v>
      </c>
      <c r="S5" s="13" t="s">
        <v>2081</v>
      </c>
      <c r="T5" s="14">
        <f>STDEV(J3:J74)*12^0.5</f>
        <v>7.1416869561027926E-2</v>
      </c>
      <c r="U5" s="14">
        <f>STDEV(K3:K74)*12^0.5</f>
        <v>3.4589680450513929E-2</v>
      </c>
      <c r="V5" s="14">
        <f>STDEV(L3:L74)*12^0.5</f>
        <v>5.1200722317909467E-2</v>
      </c>
      <c r="W5" s="15">
        <f>STDEV(M3:M74)*12^0.5</f>
        <v>4.5611283463953704E-2</v>
      </c>
    </row>
    <row r="6" spans="1:23">
      <c r="A6" s="31">
        <v>201712</v>
      </c>
      <c r="B6" s="31">
        <v>-1537</v>
      </c>
      <c r="C6" s="31">
        <v>435</v>
      </c>
      <c r="D6" s="31">
        <v>2182</v>
      </c>
      <c r="E6" s="8">
        <f t="shared" si="3"/>
        <v>1080</v>
      </c>
      <c r="F6" s="8">
        <f t="shared" si="4"/>
        <v>505905</v>
      </c>
      <c r="G6" s="8">
        <f t="shared" si="0"/>
        <v>253760</v>
      </c>
      <c r="H6" s="8">
        <f t="shared" si="0"/>
        <v>403672</v>
      </c>
      <c r="I6" s="8">
        <f t="shared" si="0"/>
        <v>1163337</v>
      </c>
      <c r="J6" s="8">
        <f t="shared" si="5"/>
        <v>-3.0335140453353485E-3</v>
      </c>
      <c r="K6" s="8">
        <f t="shared" si="1"/>
        <v>1.7156891121018862E-3</v>
      </c>
      <c r="L6" s="8">
        <f t="shared" si="1"/>
        <v>5.4200405426138576E-3</v>
      </c>
      <c r="M6" s="8">
        <f t="shared" si="1"/>
        <v>9.2879503270090378E-4</v>
      </c>
      <c r="N6" s="8">
        <f t="shared" si="6"/>
        <v>1.1740806203019798E-2</v>
      </c>
      <c r="O6" s="8">
        <f t="shared" si="2"/>
        <v>1.4928020584236744E-2</v>
      </c>
      <c r="P6" s="8">
        <f t="shared" si="2"/>
        <v>9.1381199110246395E-3</v>
      </c>
      <c r="Q6" s="8">
        <f t="shared" si="2"/>
        <v>1.1530657028564446E-2</v>
      </c>
      <c r="S6" s="13" t="s">
        <v>2082</v>
      </c>
      <c r="T6" s="16">
        <f>(T4-0.01)/T5</f>
        <v>1.032571727079691</v>
      </c>
      <c r="U6" s="16">
        <f t="shared" ref="U6:W6" si="7">(U4-0.01)/U5</f>
        <v>0.99019584688111129</v>
      </c>
      <c r="V6" s="16">
        <f t="shared" si="7"/>
        <v>0.88151150514300047</v>
      </c>
      <c r="W6" s="17">
        <f t="shared" si="7"/>
        <v>1.2260084074959534</v>
      </c>
    </row>
    <row r="7" spans="1:23">
      <c r="A7" s="31">
        <v>201801</v>
      </c>
      <c r="B7" s="31">
        <v>-1438</v>
      </c>
      <c r="C7" s="31">
        <v>737</v>
      </c>
      <c r="D7" s="31">
        <v>4833</v>
      </c>
      <c r="E7" s="8">
        <f t="shared" si="3"/>
        <v>4132</v>
      </c>
      <c r="F7" s="8">
        <f t="shared" si="4"/>
        <v>504467</v>
      </c>
      <c r="G7" s="8">
        <f t="shared" si="0"/>
        <v>254497</v>
      </c>
      <c r="H7" s="8">
        <f t="shared" si="0"/>
        <v>408505</v>
      </c>
      <c r="I7" s="8">
        <f t="shared" si="0"/>
        <v>1167469</v>
      </c>
      <c r="J7" s="8">
        <f t="shared" si="5"/>
        <v>-2.8464782692752262E-3</v>
      </c>
      <c r="K7" s="8">
        <f t="shared" si="1"/>
        <v>2.9001096553638549E-3</v>
      </c>
      <c r="L7" s="8">
        <f t="shared" si="1"/>
        <v>1.1901487108224806E-2</v>
      </c>
      <c r="M7" s="8">
        <f t="shared" si="1"/>
        <v>3.5455583421425568E-3</v>
      </c>
      <c r="N7" s="8">
        <f t="shared" si="6"/>
        <v>8.8943279337445717E-3</v>
      </c>
      <c r="O7" s="8">
        <f t="shared" si="2"/>
        <v>1.7828130239600601E-2</v>
      </c>
      <c r="P7" s="8">
        <f t="shared" si="2"/>
        <v>2.1039607019249444E-2</v>
      </c>
      <c r="Q7" s="8">
        <f t="shared" si="2"/>
        <v>1.5076215370707002E-2</v>
      </c>
      <c r="S7" s="13" t="s">
        <v>2083</v>
      </c>
      <c r="T7" s="14">
        <f>COUNTIF(J3:J74,"&gt;0")/COUNT(J3:J74)</f>
        <v>0.65573770491803274</v>
      </c>
      <c r="U7" s="14">
        <f>COUNTIF(K3:K74,"&gt;0")/COUNT(K3:K74)</f>
        <v>0.5901639344262295</v>
      </c>
      <c r="V7" s="14">
        <f>COUNTIF(L3:L74,"&gt;0")/COUNT(L3:L74)</f>
        <v>0.62295081967213117</v>
      </c>
      <c r="W7" s="15">
        <f>COUNTIF(M3:M74,"&gt;0")/COUNT(M3:M74)</f>
        <v>0.77049180327868849</v>
      </c>
    </row>
    <row r="8" spans="1:23">
      <c r="A8" s="31">
        <v>201802</v>
      </c>
      <c r="B8" s="31">
        <v>-6926</v>
      </c>
      <c r="C8" s="31">
        <v>-1926</v>
      </c>
      <c r="D8" s="31">
        <v>-5338</v>
      </c>
      <c r="E8" s="8">
        <f t="shared" si="3"/>
        <v>-14190</v>
      </c>
      <c r="F8" s="8">
        <f t="shared" si="4"/>
        <v>497541</v>
      </c>
      <c r="G8" s="8">
        <f t="shared" si="0"/>
        <v>252571</v>
      </c>
      <c r="H8" s="8">
        <f t="shared" si="0"/>
        <v>403167</v>
      </c>
      <c r="I8" s="8">
        <f t="shared" si="0"/>
        <v>1153279</v>
      </c>
      <c r="J8" s="8">
        <f t="shared" si="5"/>
        <v>-1.3824461092674491E-2</v>
      </c>
      <c r="K8" s="8">
        <f t="shared" si="1"/>
        <v>-7.5966507935904294E-3</v>
      </c>
      <c r="L8" s="8">
        <f t="shared" si="1"/>
        <v>-1.3153285957671967E-2</v>
      </c>
      <c r="M8" s="8">
        <f t="shared" si="1"/>
        <v>-1.2228968280634763E-2</v>
      </c>
      <c r="N8" s="8">
        <f t="shared" si="6"/>
        <v>-4.9301331589299193E-3</v>
      </c>
      <c r="O8" s="8">
        <f t="shared" si="2"/>
        <v>1.0231479446010171E-2</v>
      </c>
      <c r="P8" s="8">
        <f t="shared" si="2"/>
        <v>7.8863210615774774E-3</v>
      </c>
      <c r="Q8" s="8">
        <f t="shared" si="2"/>
        <v>2.8472470900722385E-3</v>
      </c>
    </row>
    <row r="9" spans="1:23">
      <c r="A9" s="31">
        <v>201803</v>
      </c>
      <c r="B9" s="31">
        <v>3636</v>
      </c>
      <c r="C9" s="31">
        <v>-2815</v>
      </c>
      <c r="D9" s="31">
        <v>1611</v>
      </c>
      <c r="E9" s="8">
        <f t="shared" si="3"/>
        <v>2432</v>
      </c>
      <c r="F9" s="8">
        <f t="shared" si="4"/>
        <v>501177</v>
      </c>
      <c r="G9" s="8">
        <f t="shared" si="0"/>
        <v>249756</v>
      </c>
      <c r="H9" s="8">
        <f t="shared" si="0"/>
        <v>404778</v>
      </c>
      <c r="I9" s="8">
        <f t="shared" si="0"/>
        <v>1155711</v>
      </c>
      <c r="J9" s="8">
        <f t="shared" si="5"/>
        <v>7.2813668413538851E-3</v>
      </c>
      <c r="K9" s="8">
        <f t="shared" si="1"/>
        <v>-1.12079560441419E-2</v>
      </c>
      <c r="L9" s="8">
        <f t="shared" si="1"/>
        <v>3.9879005007127698E-3</v>
      </c>
      <c r="M9" s="8">
        <f t="shared" si="1"/>
        <v>2.1065495297455943E-3</v>
      </c>
      <c r="N9" s="8">
        <f t="shared" si="6"/>
        <v>2.3512336824239657E-3</v>
      </c>
      <c r="O9" s="8">
        <f t="shared" si="2"/>
        <v>-9.764765981317286E-4</v>
      </c>
      <c r="P9" s="8">
        <f t="shared" si="2"/>
        <v>1.1874221562290246E-2</v>
      </c>
      <c r="Q9" s="8">
        <f t="shared" si="2"/>
        <v>4.9537966198178324E-3</v>
      </c>
    </row>
    <row r="10" spans="1:23">
      <c r="A10" s="31">
        <v>201804</v>
      </c>
      <c r="B10" s="31">
        <v>2203</v>
      </c>
      <c r="C10" s="31">
        <v>1260</v>
      </c>
      <c r="D10" s="31">
        <v>1861</v>
      </c>
      <c r="E10" s="8">
        <f t="shared" si="3"/>
        <v>5324</v>
      </c>
      <c r="F10" s="8">
        <f t="shared" si="4"/>
        <v>503380</v>
      </c>
      <c r="G10" s="8">
        <f t="shared" si="0"/>
        <v>251016</v>
      </c>
      <c r="H10" s="8">
        <f t="shared" si="0"/>
        <v>406639</v>
      </c>
      <c r="I10" s="8">
        <f t="shared" si="0"/>
        <v>1161035</v>
      </c>
      <c r="J10" s="8">
        <f t="shared" si="5"/>
        <v>4.3860199702414355E-3</v>
      </c>
      <c r="K10" s="8">
        <f t="shared" si="1"/>
        <v>5.0322408559620455E-3</v>
      </c>
      <c r="L10" s="8">
        <f t="shared" si="1"/>
        <v>4.5870452876999764E-3</v>
      </c>
      <c r="M10" s="8">
        <f t="shared" si="1"/>
        <v>4.5961096918790316E-3</v>
      </c>
      <c r="N10" s="8">
        <f t="shared" si="6"/>
        <v>6.7372536526654012E-3</v>
      </c>
      <c r="O10" s="8">
        <f t="shared" si="2"/>
        <v>4.0557642578303169E-3</v>
      </c>
      <c r="P10" s="8">
        <f t="shared" si="2"/>
        <v>1.6461266849990223E-2</v>
      </c>
      <c r="Q10" s="8">
        <f t="shared" si="2"/>
        <v>9.5499063116968631E-3</v>
      </c>
    </row>
    <row r="11" spans="1:23">
      <c r="A11" s="31">
        <v>201805</v>
      </c>
      <c r="B11" s="31">
        <v>9909</v>
      </c>
      <c r="C11" s="31">
        <v>1364</v>
      </c>
      <c r="D11" s="31">
        <v>5425</v>
      </c>
      <c r="E11" s="8">
        <f t="shared" si="3"/>
        <v>16698</v>
      </c>
      <c r="F11" s="8">
        <f t="shared" si="4"/>
        <v>513289</v>
      </c>
      <c r="G11" s="8">
        <f t="shared" si="0"/>
        <v>252380</v>
      </c>
      <c r="H11" s="8">
        <f t="shared" si="0"/>
        <v>412064</v>
      </c>
      <c r="I11" s="8">
        <f t="shared" si="0"/>
        <v>1177733</v>
      </c>
      <c r="J11" s="8">
        <f t="shared" si="5"/>
        <v>1.9493687298790932E-2</v>
      </c>
      <c r="K11" s="8">
        <f t="shared" si="1"/>
        <v>5.4192061046878549E-3</v>
      </c>
      <c r="L11" s="8">
        <f t="shared" si="1"/>
        <v>1.3252863133401096E-2</v>
      </c>
      <c r="M11" s="8">
        <f t="shared" si="1"/>
        <v>1.4279555504286607E-2</v>
      </c>
      <c r="N11" s="8">
        <f t="shared" si="6"/>
        <v>2.6230940951456332E-2</v>
      </c>
      <c r="O11" s="8">
        <f t="shared" si="2"/>
        <v>9.474970362518171E-3</v>
      </c>
      <c r="P11" s="8">
        <f t="shared" si="2"/>
        <v>2.9714129983391319E-2</v>
      </c>
      <c r="Q11" s="8">
        <f t="shared" si="2"/>
        <v>2.3829461815983471E-2</v>
      </c>
    </row>
    <row r="12" spans="1:23">
      <c r="A12" s="31">
        <v>201806</v>
      </c>
      <c r="B12" s="31">
        <v>-7307</v>
      </c>
      <c r="C12" s="31">
        <v>0</v>
      </c>
      <c r="D12" s="31">
        <v>-4626</v>
      </c>
      <c r="E12" s="8">
        <f t="shared" si="3"/>
        <v>-11933</v>
      </c>
      <c r="F12" s="8">
        <f t="shared" si="4"/>
        <v>505982</v>
      </c>
      <c r="G12" s="8">
        <f t="shared" si="0"/>
        <v>252380</v>
      </c>
      <c r="H12" s="8">
        <f t="shared" si="0"/>
        <v>407438</v>
      </c>
      <c r="I12" s="8">
        <f t="shared" si="0"/>
        <v>1165800</v>
      </c>
      <c r="J12" s="8">
        <f t="shared" si="5"/>
        <v>-1.4337943841450512E-2</v>
      </c>
      <c r="K12" s="8">
        <f t="shared" si="1"/>
        <v>0</v>
      </c>
      <c r="L12" s="8">
        <f t="shared" si="1"/>
        <v>-1.1289903225285022E-2</v>
      </c>
      <c r="M12" s="8">
        <f t="shared" si="1"/>
        <v>-1.0183857561829702E-2</v>
      </c>
      <c r="N12" s="8">
        <f t="shared" si="6"/>
        <v>1.1892997110005819E-2</v>
      </c>
      <c r="O12" s="8">
        <f t="shared" si="2"/>
        <v>9.474970362518171E-3</v>
      </c>
      <c r="P12" s="8">
        <f t="shared" si="2"/>
        <v>1.8424226758106295E-2</v>
      </c>
      <c r="Q12" s="8">
        <f t="shared" si="2"/>
        <v>1.364560425415377E-2</v>
      </c>
    </row>
    <row r="13" spans="1:23">
      <c r="A13" s="31">
        <v>201807</v>
      </c>
      <c r="B13" s="31">
        <v>7267</v>
      </c>
      <c r="C13" s="31">
        <v>0</v>
      </c>
      <c r="D13" s="31">
        <v>9531</v>
      </c>
      <c r="E13" s="8">
        <f t="shared" si="3"/>
        <v>16798</v>
      </c>
      <c r="F13" s="8">
        <f t="shared" si="4"/>
        <v>513249</v>
      </c>
      <c r="G13" s="8">
        <f t="shared" si="0"/>
        <v>252380</v>
      </c>
      <c r="H13" s="8">
        <f t="shared" si="0"/>
        <v>416969</v>
      </c>
      <c r="I13" s="8">
        <f t="shared" si="0"/>
        <v>1182598</v>
      </c>
      <c r="J13" s="8">
        <f t="shared" si="5"/>
        <v>1.4260011996705995E-2</v>
      </c>
      <c r="K13" s="8">
        <f t="shared" si="1"/>
        <v>0</v>
      </c>
      <c r="L13" s="8">
        <f t="shared" si="1"/>
        <v>2.3123104641741225E-2</v>
      </c>
      <c r="M13" s="8">
        <f t="shared" si="1"/>
        <v>1.4306166584944232E-2</v>
      </c>
      <c r="N13" s="8">
        <f t="shared" si="6"/>
        <v>2.6153009106711814E-2</v>
      </c>
      <c r="O13" s="8">
        <f t="shared" si="2"/>
        <v>9.474970362518171E-3</v>
      </c>
      <c r="P13" s="8">
        <f t="shared" si="2"/>
        <v>4.1547331399847523E-2</v>
      </c>
      <c r="Q13" s="8">
        <f t="shared" si="2"/>
        <v>2.7951770839098E-2</v>
      </c>
    </row>
    <row r="14" spans="1:23">
      <c r="A14" s="31">
        <v>201808</v>
      </c>
      <c r="B14" s="31">
        <v>1101</v>
      </c>
      <c r="C14" s="31">
        <v>3564</v>
      </c>
      <c r="D14" s="31">
        <v>9271</v>
      </c>
      <c r="E14" s="8">
        <f t="shared" si="3"/>
        <v>13936</v>
      </c>
      <c r="F14" s="8">
        <f t="shared" si="4"/>
        <v>514350</v>
      </c>
      <c r="G14" s="8">
        <f t="shared" si="0"/>
        <v>255944</v>
      </c>
      <c r="H14" s="8">
        <f t="shared" si="0"/>
        <v>426240</v>
      </c>
      <c r="I14" s="8">
        <f t="shared" si="0"/>
        <v>1196534</v>
      </c>
      <c r="J14" s="8">
        <f t="shared" si="5"/>
        <v>2.1428600481358169E-3</v>
      </c>
      <c r="K14" s="8">
        <f t="shared" si="1"/>
        <v>1.4022782325526844E-2</v>
      </c>
      <c r="L14" s="8">
        <f t="shared" si="1"/>
        <v>2.1990689404140052E-2</v>
      </c>
      <c r="M14" s="8">
        <f t="shared" si="1"/>
        <v>1.1715330962258732E-2</v>
      </c>
      <c r="N14" s="8">
        <f t="shared" si="6"/>
        <v>2.8295869154847633E-2</v>
      </c>
      <c r="O14" s="8">
        <f t="shared" si="2"/>
        <v>2.3497752688045014E-2</v>
      </c>
      <c r="P14" s="8">
        <f t="shared" si="2"/>
        <v>6.3538020803987572E-2</v>
      </c>
      <c r="Q14" s="8">
        <f t="shared" si="2"/>
        <v>3.9667101801356734E-2</v>
      </c>
    </row>
    <row r="15" spans="1:23">
      <c r="A15" s="31">
        <v>201809</v>
      </c>
      <c r="B15" s="31">
        <v>-5442</v>
      </c>
      <c r="C15" s="31">
        <v>-4572</v>
      </c>
      <c r="D15" s="31">
        <v>-5411</v>
      </c>
      <c r="E15" s="8">
        <f t="shared" si="3"/>
        <v>-15425</v>
      </c>
      <c r="F15" s="8">
        <f t="shared" si="4"/>
        <v>508908</v>
      </c>
      <c r="G15" s="8">
        <f t="shared" si="0"/>
        <v>251372</v>
      </c>
      <c r="H15" s="8">
        <f t="shared" si="0"/>
        <v>420829</v>
      </c>
      <c r="I15" s="8">
        <f t="shared" si="0"/>
        <v>1181109</v>
      </c>
      <c r="J15" s="8">
        <f t="shared" si="5"/>
        <v>-1.063671392503068E-2</v>
      </c>
      <c r="K15" s="8">
        <f t="shared" si="1"/>
        <v>-1.802475688970484E-2</v>
      </c>
      <c r="L15" s="8">
        <f t="shared" si="1"/>
        <v>-1.2775992513282179E-2</v>
      </c>
      <c r="M15" s="8">
        <f t="shared" si="1"/>
        <v>-1.2975216554642998E-2</v>
      </c>
      <c r="N15" s="8">
        <f t="shared" si="6"/>
        <v>1.7659155229816953E-2</v>
      </c>
      <c r="O15" s="8">
        <f t="shared" si="2"/>
        <v>5.4729957983401731E-3</v>
      </c>
      <c r="P15" s="8">
        <f t="shared" si="2"/>
        <v>5.0762028290705391E-2</v>
      </c>
      <c r="Q15" s="8">
        <f t="shared" si="2"/>
        <v>2.6691885246713738E-2</v>
      </c>
    </row>
    <row r="16" spans="1:23">
      <c r="A16" s="31">
        <v>201810</v>
      </c>
      <c r="B16" s="31">
        <v>-24900</v>
      </c>
      <c r="C16" s="31">
        <v>-4906</v>
      </c>
      <c r="D16" s="31">
        <v>-8683</v>
      </c>
      <c r="E16" s="8">
        <f t="shared" si="3"/>
        <v>-38489</v>
      </c>
      <c r="F16" s="8">
        <f t="shared" si="4"/>
        <v>484008</v>
      </c>
      <c r="G16" s="8">
        <f t="shared" si="0"/>
        <v>246466</v>
      </c>
      <c r="H16" s="8">
        <f t="shared" si="0"/>
        <v>412146</v>
      </c>
      <c r="I16" s="8">
        <f t="shared" si="0"/>
        <v>1142620</v>
      </c>
      <c r="J16" s="8">
        <f t="shared" si="5"/>
        <v>-5.0165818146357934E-2</v>
      </c>
      <c r="K16" s="8">
        <f t="shared" si="1"/>
        <v>-1.9709860725684491E-2</v>
      </c>
      <c r="L16" s="8">
        <f t="shared" si="1"/>
        <v>-2.0848919890962568E-2</v>
      </c>
      <c r="M16" s="8">
        <f t="shared" si="1"/>
        <v>-3.3129956528453207E-2</v>
      </c>
      <c r="N16" s="8">
        <f t="shared" si="6"/>
        <v>-3.2506662916540981E-2</v>
      </c>
      <c r="O16" s="8">
        <f t="shared" si="2"/>
        <v>-1.4236864927344318E-2</v>
      </c>
      <c r="P16" s="8">
        <f t="shared" si="2"/>
        <v>2.9913108399742823E-2</v>
      </c>
      <c r="Q16" s="8">
        <f t="shared" si="2"/>
        <v>-6.4380712817394686E-3</v>
      </c>
    </row>
    <row r="17" spans="1:17">
      <c r="A17" s="31">
        <v>201811</v>
      </c>
      <c r="B17" s="31">
        <v>3916</v>
      </c>
      <c r="C17" s="31">
        <v>4621</v>
      </c>
      <c r="D17" s="31">
        <v>-2425</v>
      </c>
      <c r="E17" s="8">
        <f t="shared" si="3"/>
        <v>6112</v>
      </c>
      <c r="F17" s="8">
        <f t="shared" si="4"/>
        <v>487924</v>
      </c>
      <c r="G17" s="8">
        <f t="shared" si="0"/>
        <v>251087</v>
      </c>
      <c r="H17" s="8">
        <f t="shared" si="0"/>
        <v>409721</v>
      </c>
      <c r="I17" s="8">
        <f t="shared" si="0"/>
        <v>1148732</v>
      </c>
      <c r="J17" s="8">
        <f t="shared" si="5"/>
        <v>8.0582205142030704E-3</v>
      </c>
      <c r="K17" s="8">
        <f t="shared" si="1"/>
        <v>1.8575439686100592E-2</v>
      </c>
      <c r="L17" s="8">
        <f t="shared" si="1"/>
        <v>-5.9012152511657267E-3</v>
      </c>
      <c r="M17" s="8">
        <f t="shared" si="1"/>
        <v>5.3348542659191053E-3</v>
      </c>
      <c r="N17" s="8">
        <f t="shared" si="6"/>
        <v>-2.444844240233791E-2</v>
      </c>
      <c r="O17" s="8">
        <f t="shared" si="2"/>
        <v>4.3385747587562744E-3</v>
      </c>
      <c r="P17" s="8">
        <f t="shared" si="2"/>
        <v>2.4011893148577095E-2</v>
      </c>
      <c r="Q17" s="8">
        <f t="shared" si="2"/>
        <v>-1.1032170158203633E-3</v>
      </c>
    </row>
    <row r="18" spans="1:17">
      <c r="A18" s="31">
        <v>201812</v>
      </c>
      <c r="B18" s="31">
        <v>8126</v>
      </c>
      <c r="C18" s="31">
        <v>2143</v>
      </c>
      <c r="D18" s="31">
        <v>2848</v>
      </c>
      <c r="E18" s="8">
        <f t="shared" si="3"/>
        <v>13117</v>
      </c>
      <c r="F18" s="8">
        <f t="shared" si="4"/>
        <v>496050</v>
      </c>
      <c r="G18" s="8">
        <f t="shared" si="0"/>
        <v>253230</v>
      </c>
      <c r="H18" s="8">
        <f t="shared" si="0"/>
        <v>412569</v>
      </c>
      <c r="I18" s="8">
        <f t="shared" si="0"/>
        <v>1161849</v>
      </c>
      <c r="J18" s="8">
        <f t="shared" si="5"/>
        <v>1.6517072076057845E-2</v>
      </c>
      <c r="K18" s="8">
        <f t="shared" si="1"/>
        <v>8.4986740427354431E-3</v>
      </c>
      <c r="L18" s="8">
        <f t="shared" si="1"/>
        <v>6.9270242569265169E-3</v>
      </c>
      <c r="M18" s="8">
        <f t="shared" si="1"/>
        <v>1.1353976261472878E-2</v>
      </c>
      <c r="N18" s="8">
        <f t="shared" si="6"/>
        <v>-7.9313703262800656E-3</v>
      </c>
      <c r="O18" s="8">
        <f t="shared" si="2"/>
        <v>1.2837248801491718E-2</v>
      </c>
      <c r="P18" s="8">
        <f t="shared" si="2"/>
        <v>3.0938917405503613E-2</v>
      </c>
      <c r="Q18" s="8">
        <f t="shared" si="2"/>
        <v>1.0250759245652514E-2</v>
      </c>
    </row>
    <row r="19" spans="1:17">
      <c r="A19" s="31">
        <v>201901</v>
      </c>
      <c r="B19" s="31">
        <v>2670</v>
      </c>
      <c r="C19" s="31">
        <v>355</v>
      </c>
      <c r="D19" s="31">
        <v>7531</v>
      </c>
      <c r="E19" s="8">
        <f t="shared" si="3"/>
        <v>10556</v>
      </c>
      <c r="F19" s="8">
        <f t="shared" si="4"/>
        <v>498720</v>
      </c>
      <c r="G19" s="8">
        <f t="shared" si="4"/>
        <v>253585</v>
      </c>
      <c r="H19" s="8">
        <f t="shared" si="4"/>
        <v>420100</v>
      </c>
      <c r="I19" s="8">
        <f t="shared" si="4"/>
        <v>1172405</v>
      </c>
      <c r="J19" s="8">
        <f t="shared" si="5"/>
        <v>5.368087923115575E-3</v>
      </c>
      <c r="K19" s="8">
        <f t="shared" si="5"/>
        <v>1.4009058850207438E-3</v>
      </c>
      <c r="L19" s="8">
        <f t="shared" si="5"/>
        <v>1.8089313661850633E-2</v>
      </c>
      <c r="M19" s="8">
        <f t="shared" si="5"/>
        <v>9.0444929807511065E-3</v>
      </c>
      <c r="N19" s="8">
        <f t="shared" si="6"/>
        <v>-2.5632824031644906E-3</v>
      </c>
      <c r="O19" s="8">
        <f t="shared" si="6"/>
        <v>1.4238154686512461E-2</v>
      </c>
      <c r="P19" s="8">
        <f t="shared" si="6"/>
        <v>4.9028231067354246E-2</v>
      </c>
      <c r="Q19" s="8">
        <f t="shared" si="6"/>
        <v>1.929525222640362E-2</v>
      </c>
    </row>
    <row r="20" spans="1:17">
      <c r="A20" s="31">
        <v>201902</v>
      </c>
      <c r="B20" s="31">
        <v>11280</v>
      </c>
      <c r="C20" s="31">
        <v>1390</v>
      </c>
      <c r="D20" s="31">
        <v>3848</v>
      </c>
      <c r="E20" s="8">
        <f t="shared" si="3"/>
        <v>16518</v>
      </c>
      <c r="F20" s="8">
        <f t="shared" ref="F20:I35" si="8">+F19+B20</f>
        <v>510000</v>
      </c>
      <c r="G20" s="8">
        <f t="shared" si="8"/>
        <v>254975</v>
      </c>
      <c r="H20" s="8">
        <f t="shared" si="8"/>
        <v>423948</v>
      </c>
      <c r="I20" s="8">
        <f t="shared" si="8"/>
        <v>1188923</v>
      </c>
      <c r="J20" s="8">
        <f t="shared" si="5"/>
        <v>2.2365909699344474E-2</v>
      </c>
      <c r="K20" s="8">
        <f t="shared" si="5"/>
        <v>5.4664285878228917E-3</v>
      </c>
      <c r="L20" s="8">
        <f t="shared" si="5"/>
        <v>9.1180280261026394E-3</v>
      </c>
      <c r="M20" s="8">
        <f t="shared" si="5"/>
        <v>1.3990660707268253E-2</v>
      </c>
      <c r="N20" s="8">
        <f t="shared" ref="N20:Q35" si="9">+J20+N19</f>
        <v>1.9802627296179983E-2</v>
      </c>
      <c r="O20" s="8">
        <f t="shared" si="9"/>
        <v>1.9704583274335351E-2</v>
      </c>
      <c r="P20" s="8">
        <f t="shared" si="9"/>
        <v>5.8146259093456887E-2</v>
      </c>
      <c r="Q20" s="8">
        <f t="shared" si="9"/>
        <v>3.3285912933671877E-2</v>
      </c>
    </row>
    <row r="21" spans="1:17">
      <c r="A21" s="31">
        <v>201903</v>
      </c>
      <c r="B21" s="31">
        <v>3633</v>
      </c>
      <c r="C21" s="31">
        <v>817</v>
      </c>
      <c r="D21" s="31">
        <v>8333</v>
      </c>
      <c r="E21" s="8">
        <f t="shared" si="3"/>
        <v>12783</v>
      </c>
      <c r="F21" s="8">
        <f t="shared" si="8"/>
        <v>513633</v>
      </c>
      <c r="G21" s="8">
        <f t="shared" si="8"/>
        <v>255792</v>
      </c>
      <c r="H21" s="8">
        <f t="shared" si="8"/>
        <v>432281</v>
      </c>
      <c r="I21" s="8">
        <f t="shared" si="8"/>
        <v>1201706</v>
      </c>
      <c r="J21" s="8">
        <f t="shared" si="5"/>
        <v>7.09827692973554E-3</v>
      </c>
      <c r="K21" s="8">
        <f t="shared" si="5"/>
        <v>3.1991130859543569E-3</v>
      </c>
      <c r="L21" s="8">
        <f t="shared" si="5"/>
        <v>1.9465033546293968E-2</v>
      </c>
      <c r="M21" s="8">
        <f t="shared" si="5"/>
        <v>1.0694358540509246E-2</v>
      </c>
      <c r="N21" s="8">
        <f t="shared" si="9"/>
        <v>2.6900904225915522E-2</v>
      </c>
      <c r="O21" s="8">
        <f t="shared" si="9"/>
        <v>2.2903696360289709E-2</v>
      </c>
      <c r="P21" s="8">
        <f t="shared" si="9"/>
        <v>7.7611292639750862E-2</v>
      </c>
      <c r="Q21" s="8">
        <f t="shared" si="9"/>
        <v>4.3980271474181126E-2</v>
      </c>
    </row>
    <row r="22" spans="1:17">
      <c r="A22" s="31">
        <v>201904</v>
      </c>
      <c r="B22" s="31">
        <v>4614</v>
      </c>
      <c r="C22" s="31">
        <v>-345</v>
      </c>
      <c r="D22" s="31">
        <v>7718</v>
      </c>
      <c r="E22" s="8">
        <f t="shared" si="3"/>
        <v>11987</v>
      </c>
      <c r="F22" s="8">
        <f t="shared" si="8"/>
        <v>518247</v>
      </c>
      <c r="G22" s="8">
        <f t="shared" si="8"/>
        <v>255447</v>
      </c>
      <c r="H22" s="8">
        <f t="shared" si="8"/>
        <v>439999</v>
      </c>
      <c r="I22" s="8">
        <f t="shared" si="8"/>
        <v>1213693</v>
      </c>
      <c r="J22" s="8">
        <f t="shared" si="5"/>
        <v>8.9429599390157023E-3</v>
      </c>
      <c r="K22" s="8">
        <f t="shared" si="5"/>
        <v>-1.3496624958999259E-3</v>
      </c>
      <c r="L22" s="8">
        <f t="shared" si="5"/>
        <v>1.7696614434718514E-2</v>
      </c>
      <c r="M22" s="8">
        <f t="shared" si="5"/>
        <v>9.925563776360084E-3</v>
      </c>
      <c r="N22" s="8">
        <f t="shared" si="9"/>
        <v>3.5843864164931225E-2</v>
      </c>
      <c r="O22" s="8">
        <f t="shared" si="9"/>
        <v>2.1554033864389782E-2</v>
      </c>
      <c r="P22" s="8">
        <f t="shared" si="9"/>
        <v>9.5307907074469372E-2</v>
      </c>
      <c r="Q22" s="8">
        <f t="shared" si="9"/>
        <v>5.3905835250541212E-2</v>
      </c>
    </row>
    <row r="23" spans="1:17">
      <c r="A23" s="31">
        <v>201905</v>
      </c>
      <c r="B23" s="31">
        <v>-1009</v>
      </c>
      <c r="C23" s="31">
        <v>-604</v>
      </c>
      <c r="D23" s="31">
        <v>2268</v>
      </c>
      <c r="E23" s="8">
        <f t="shared" si="3"/>
        <v>655</v>
      </c>
      <c r="F23" s="8">
        <f t="shared" si="8"/>
        <v>517238</v>
      </c>
      <c r="G23" s="8">
        <f t="shared" si="8"/>
        <v>254843</v>
      </c>
      <c r="H23" s="8">
        <f t="shared" si="8"/>
        <v>442267</v>
      </c>
      <c r="I23" s="8">
        <f t="shared" si="8"/>
        <v>1214348</v>
      </c>
      <c r="J23" s="8">
        <f t="shared" si="5"/>
        <v>-1.9488458439252592E-3</v>
      </c>
      <c r="K23" s="8">
        <f t="shared" si="5"/>
        <v>-2.3672824553461007E-3</v>
      </c>
      <c r="L23" s="8">
        <f t="shared" si="5"/>
        <v>5.1413179151482396E-3</v>
      </c>
      <c r="M23" s="8">
        <f t="shared" si="5"/>
        <v>5.3952961740652073E-4</v>
      </c>
      <c r="N23" s="8">
        <f t="shared" si="9"/>
        <v>3.3895018321005964E-2</v>
      </c>
      <c r="O23" s="8">
        <f t="shared" si="9"/>
        <v>1.9186751409043683E-2</v>
      </c>
      <c r="P23" s="8">
        <f t="shared" si="9"/>
        <v>0.10044922498961761</v>
      </c>
      <c r="Q23" s="8">
        <f t="shared" si="9"/>
        <v>5.4445364867947731E-2</v>
      </c>
    </row>
    <row r="24" spans="1:17">
      <c r="A24" s="31">
        <v>201906</v>
      </c>
      <c r="B24" s="31">
        <v>4912</v>
      </c>
      <c r="C24" s="31">
        <v>3358</v>
      </c>
      <c r="D24" s="31">
        <v>12580</v>
      </c>
      <c r="E24" s="8">
        <f t="shared" si="3"/>
        <v>20850</v>
      </c>
      <c r="F24" s="8">
        <f t="shared" si="8"/>
        <v>522150</v>
      </c>
      <c r="G24" s="8">
        <f t="shared" si="8"/>
        <v>258201</v>
      </c>
      <c r="H24" s="8">
        <f t="shared" si="8"/>
        <v>454847</v>
      </c>
      <c r="I24" s="8">
        <f t="shared" si="8"/>
        <v>1235198</v>
      </c>
      <c r="J24" s="8">
        <f t="shared" si="5"/>
        <v>9.4517861823600682E-3</v>
      </c>
      <c r="K24" s="8">
        <f t="shared" si="5"/>
        <v>1.3090682100444685E-2</v>
      </c>
      <c r="L24" s="8">
        <f t="shared" si="5"/>
        <v>2.8047326567759327E-2</v>
      </c>
      <c r="M24" s="8">
        <f t="shared" si="5"/>
        <v>1.7023973872973126E-2</v>
      </c>
      <c r="N24" s="8">
        <f t="shared" si="9"/>
        <v>4.3346804503366032E-2</v>
      </c>
      <c r="O24" s="8">
        <f t="shared" si="9"/>
        <v>3.2277433509488369E-2</v>
      </c>
      <c r="P24" s="8">
        <f t="shared" si="9"/>
        <v>0.12849655155737694</v>
      </c>
      <c r="Q24" s="8">
        <f t="shared" si="9"/>
        <v>7.146933874092086E-2</v>
      </c>
    </row>
    <row r="25" spans="1:17">
      <c r="A25" s="31">
        <v>201907</v>
      </c>
      <c r="B25" s="31">
        <v>10204</v>
      </c>
      <c r="C25" s="31">
        <v>1699</v>
      </c>
      <c r="D25" s="31">
        <v>8978</v>
      </c>
      <c r="E25" s="8">
        <f t="shared" si="3"/>
        <v>20881</v>
      </c>
      <c r="F25" s="8">
        <f t="shared" si="8"/>
        <v>532354</v>
      </c>
      <c r="G25" s="8">
        <f t="shared" si="8"/>
        <v>259900</v>
      </c>
      <c r="H25" s="8">
        <f t="shared" si="8"/>
        <v>463825</v>
      </c>
      <c r="I25" s="8">
        <f t="shared" si="8"/>
        <v>1256079</v>
      </c>
      <c r="J25" s="8">
        <f t="shared" si="5"/>
        <v>1.9353778660496375E-2</v>
      </c>
      <c r="K25" s="8">
        <f t="shared" si="5"/>
        <v>6.5585902757097792E-3</v>
      </c>
      <c r="L25" s="8">
        <f t="shared" si="5"/>
        <v>1.9546227247582204E-2</v>
      </c>
      <c r="M25" s="8">
        <f t="shared" si="5"/>
        <v>1.6763683041097752E-2</v>
      </c>
      <c r="N25" s="8">
        <f t="shared" si="9"/>
        <v>6.27005831638624E-2</v>
      </c>
      <c r="O25" s="8">
        <f t="shared" si="9"/>
        <v>3.8836023785198147E-2</v>
      </c>
      <c r="P25" s="8">
        <f t="shared" si="9"/>
        <v>0.14804277880495914</v>
      </c>
      <c r="Q25" s="8">
        <f t="shared" si="9"/>
        <v>8.8233021782018611E-2</v>
      </c>
    </row>
    <row r="26" spans="1:17">
      <c r="A26" s="31">
        <v>201908</v>
      </c>
      <c r="B26" s="31">
        <v>-336</v>
      </c>
      <c r="C26" s="31">
        <v>170</v>
      </c>
      <c r="D26" s="31">
        <v>-8668</v>
      </c>
      <c r="E26" s="8">
        <f t="shared" si="3"/>
        <v>-8834</v>
      </c>
      <c r="F26" s="8">
        <f t="shared" si="8"/>
        <v>532018</v>
      </c>
      <c r="G26" s="8">
        <f t="shared" si="8"/>
        <v>260070</v>
      </c>
      <c r="H26" s="8">
        <f t="shared" si="8"/>
        <v>455157</v>
      </c>
      <c r="I26" s="8">
        <f t="shared" si="8"/>
        <v>1247245</v>
      </c>
      <c r="J26" s="8">
        <f t="shared" si="5"/>
        <v>-6.3135823032018496E-4</v>
      </c>
      <c r="K26" s="8">
        <f t="shared" si="5"/>
        <v>6.5388390121413681E-4</v>
      </c>
      <c r="L26" s="8">
        <f t="shared" si="5"/>
        <v>-1.8864911534702794E-2</v>
      </c>
      <c r="M26" s="8">
        <f t="shared" si="5"/>
        <v>-7.0578452256053921E-3</v>
      </c>
      <c r="N26" s="8">
        <f t="shared" si="9"/>
        <v>6.2069224933542215E-2</v>
      </c>
      <c r="O26" s="8">
        <f t="shared" si="9"/>
        <v>3.9489907686412286E-2</v>
      </c>
      <c r="P26" s="8">
        <f t="shared" si="9"/>
        <v>0.12917786727025635</v>
      </c>
      <c r="Q26" s="8">
        <f t="shared" si="9"/>
        <v>8.1175176556413223E-2</v>
      </c>
    </row>
    <row r="27" spans="1:17">
      <c r="A27" s="31">
        <v>201909</v>
      </c>
      <c r="B27" s="31">
        <v>1092</v>
      </c>
      <c r="C27" s="31">
        <v>-480</v>
      </c>
      <c r="D27" s="31">
        <v>2179</v>
      </c>
      <c r="E27" s="8">
        <f t="shared" si="3"/>
        <v>2791</v>
      </c>
      <c r="F27" s="8">
        <f t="shared" si="8"/>
        <v>533110</v>
      </c>
      <c r="G27" s="8">
        <f t="shared" si="8"/>
        <v>259590</v>
      </c>
      <c r="H27" s="8">
        <f t="shared" si="8"/>
        <v>457336</v>
      </c>
      <c r="I27" s="8">
        <f t="shared" si="8"/>
        <v>1250036</v>
      </c>
      <c r="J27" s="8">
        <f t="shared" si="5"/>
        <v>2.0504585037640385E-3</v>
      </c>
      <c r="K27" s="8">
        <f t="shared" si="5"/>
        <v>-1.8473622619015894E-3</v>
      </c>
      <c r="L27" s="8">
        <f t="shared" si="5"/>
        <v>4.7759361262725243E-3</v>
      </c>
      <c r="M27" s="8">
        <f t="shared" si="5"/>
        <v>2.2352319679260178E-3</v>
      </c>
      <c r="N27" s="8">
        <f t="shared" si="9"/>
        <v>6.4119683437306257E-2</v>
      </c>
      <c r="O27" s="8">
        <f t="shared" si="9"/>
        <v>3.7642545424510697E-2</v>
      </c>
      <c r="P27" s="8">
        <f t="shared" si="9"/>
        <v>0.13395380339652888</v>
      </c>
      <c r="Q27" s="8">
        <f t="shared" si="9"/>
        <v>8.3410408524339244E-2</v>
      </c>
    </row>
    <row r="28" spans="1:17">
      <c r="A28" s="31">
        <v>201910</v>
      </c>
      <c r="B28" s="31">
        <v>-2498</v>
      </c>
      <c r="C28" s="31">
        <v>2037</v>
      </c>
      <c r="D28" s="31">
        <v>2259</v>
      </c>
      <c r="E28" s="8">
        <f t="shared" si="3"/>
        <v>1798</v>
      </c>
      <c r="F28" s="8">
        <f t="shared" si="8"/>
        <v>530612</v>
      </c>
      <c r="G28" s="8">
        <f t="shared" si="8"/>
        <v>261627</v>
      </c>
      <c r="H28" s="8">
        <f t="shared" si="8"/>
        <v>459595</v>
      </c>
      <c r="I28" s="8">
        <f t="shared" si="8"/>
        <v>1251834</v>
      </c>
      <c r="J28" s="8">
        <f t="shared" si="5"/>
        <v>-4.6967245050733861E-3</v>
      </c>
      <c r="K28" s="8">
        <f t="shared" si="5"/>
        <v>7.8163619795710067E-3</v>
      </c>
      <c r="L28" s="8">
        <f t="shared" si="5"/>
        <v>4.9273163856730041E-3</v>
      </c>
      <c r="M28" s="8">
        <f t="shared" si="5"/>
        <v>1.4373251284369374E-3</v>
      </c>
      <c r="N28" s="8">
        <f t="shared" si="9"/>
        <v>5.9422958932232872E-2</v>
      </c>
      <c r="O28" s="8">
        <f t="shared" si="9"/>
        <v>4.5458907404081705E-2</v>
      </c>
      <c r="P28" s="8">
        <f t="shared" si="9"/>
        <v>0.13888111978220188</v>
      </c>
      <c r="Q28" s="8">
        <f t="shared" si="9"/>
        <v>8.4847733652776175E-2</v>
      </c>
    </row>
    <row r="29" spans="1:17">
      <c r="A29" s="31">
        <v>201911</v>
      </c>
      <c r="B29" s="31">
        <v>8480</v>
      </c>
      <c r="C29" s="31">
        <v>3323</v>
      </c>
      <c r="D29" s="31">
        <v>3449</v>
      </c>
      <c r="E29" s="8">
        <f t="shared" si="3"/>
        <v>15252</v>
      </c>
      <c r="F29" s="8">
        <f t="shared" si="8"/>
        <v>539092</v>
      </c>
      <c r="G29" s="8">
        <f t="shared" si="8"/>
        <v>264950</v>
      </c>
      <c r="H29" s="8">
        <f t="shared" si="8"/>
        <v>463044</v>
      </c>
      <c r="I29" s="8">
        <f t="shared" si="8"/>
        <v>1267086</v>
      </c>
      <c r="J29" s="8">
        <f t="shared" si="5"/>
        <v>1.5855185445697539E-2</v>
      </c>
      <c r="K29" s="8">
        <f t="shared" si="5"/>
        <v>1.2621303672442786E-2</v>
      </c>
      <c r="L29" s="8">
        <f t="shared" si="5"/>
        <v>7.4764150781659071E-3</v>
      </c>
      <c r="M29" s="8">
        <f t="shared" si="5"/>
        <v>1.2110099882043293E-2</v>
      </c>
      <c r="N29" s="8">
        <f t="shared" si="9"/>
        <v>7.5278144377930414E-2</v>
      </c>
      <c r="O29" s="8">
        <f t="shared" si="9"/>
        <v>5.8080211076524488E-2</v>
      </c>
      <c r="P29" s="8">
        <f t="shared" si="9"/>
        <v>0.14635753486036779</v>
      </c>
      <c r="Q29" s="8">
        <f t="shared" si="9"/>
        <v>9.6957833534819474E-2</v>
      </c>
    </row>
    <row r="30" spans="1:17">
      <c r="A30" s="31">
        <v>201912</v>
      </c>
      <c r="B30" s="31">
        <v>-5844</v>
      </c>
      <c r="C30" s="31">
        <v>2239</v>
      </c>
      <c r="D30" s="31">
        <v>4408</v>
      </c>
      <c r="E30" s="8">
        <f t="shared" si="3"/>
        <v>803</v>
      </c>
      <c r="F30" s="8">
        <f t="shared" si="8"/>
        <v>533248</v>
      </c>
      <c r="G30" s="8">
        <f t="shared" si="8"/>
        <v>267189</v>
      </c>
      <c r="H30" s="8">
        <f t="shared" si="8"/>
        <v>467452</v>
      </c>
      <c r="I30" s="8">
        <f t="shared" si="8"/>
        <v>1267889</v>
      </c>
      <c r="J30" s="8">
        <f t="shared" si="5"/>
        <v>-1.0899636041724682E-2</v>
      </c>
      <c r="K30" s="8">
        <f t="shared" si="5"/>
        <v>8.4151442116374257E-3</v>
      </c>
      <c r="L30" s="8">
        <f t="shared" si="5"/>
        <v>9.4745876922851299E-3</v>
      </c>
      <c r="M30" s="8">
        <f t="shared" si="5"/>
        <v>6.3353684107995284E-4</v>
      </c>
      <c r="N30" s="8">
        <f t="shared" si="9"/>
        <v>6.4378508336205731E-2</v>
      </c>
      <c r="O30" s="8">
        <f t="shared" si="9"/>
        <v>6.6495355288161917E-2</v>
      </c>
      <c r="P30" s="8">
        <f t="shared" si="9"/>
        <v>0.15583212255265291</v>
      </c>
      <c r="Q30" s="8">
        <f t="shared" si="9"/>
        <v>9.7591370375899433E-2</v>
      </c>
    </row>
    <row r="31" spans="1:17">
      <c r="A31" s="31">
        <v>202001</v>
      </c>
      <c r="B31" s="31">
        <v>106</v>
      </c>
      <c r="C31" s="31">
        <v>0</v>
      </c>
      <c r="D31" s="31">
        <v>-804</v>
      </c>
      <c r="E31" s="8">
        <f t="shared" si="3"/>
        <v>-698</v>
      </c>
      <c r="F31" s="8">
        <f t="shared" si="8"/>
        <v>533354</v>
      </c>
      <c r="G31" s="8">
        <f t="shared" si="8"/>
        <v>267189</v>
      </c>
      <c r="H31" s="8">
        <f t="shared" si="8"/>
        <v>466648</v>
      </c>
      <c r="I31" s="8">
        <f t="shared" si="8"/>
        <v>1267191</v>
      </c>
      <c r="J31" s="8">
        <f t="shared" si="5"/>
        <v>1.9876205060363777E-4</v>
      </c>
      <c r="K31" s="8">
        <f t="shared" si="5"/>
        <v>0</v>
      </c>
      <c r="L31" s="8">
        <f t="shared" si="5"/>
        <v>-1.7214435254161954E-3</v>
      </c>
      <c r="M31" s="8">
        <f t="shared" si="5"/>
        <v>-5.506729709820363E-4</v>
      </c>
      <c r="N31" s="8">
        <f t="shared" si="9"/>
        <v>6.4577270386809368E-2</v>
      </c>
      <c r="O31" s="8">
        <f t="shared" si="9"/>
        <v>6.6495355288161917E-2</v>
      </c>
      <c r="P31" s="8">
        <f t="shared" si="9"/>
        <v>0.15411067902723671</v>
      </c>
      <c r="Q31" s="8">
        <f t="shared" si="9"/>
        <v>9.70406974049174E-2</v>
      </c>
    </row>
    <row r="32" spans="1:17">
      <c r="A32" s="31">
        <v>202002</v>
      </c>
      <c r="B32" s="31">
        <v>-19</v>
      </c>
      <c r="C32" s="31">
        <v>-273</v>
      </c>
      <c r="D32" s="31">
        <v>6422</v>
      </c>
      <c r="E32" s="8">
        <f t="shared" si="3"/>
        <v>6130</v>
      </c>
      <c r="F32" s="8">
        <f t="shared" si="8"/>
        <v>533335</v>
      </c>
      <c r="G32" s="8">
        <f t="shared" si="8"/>
        <v>266916</v>
      </c>
      <c r="H32" s="8">
        <f t="shared" si="8"/>
        <v>473070</v>
      </c>
      <c r="I32" s="8">
        <f t="shared" si="8"/>
        <v>1273321</v>
      </c>
      <c r="J32" s="8">
        <f t="shared" si="5"/>
        <v>-3.5624254120962869E-5</v>
      </c>
      <c r="K32" s="8">
        <f t="shared" si="5"/>
        <v>-1.0222709908150015E-3</v>
      </c>
      <c r="L32" s="8">
        <f t="shared" si="5"/>
        <v>1.3668142950386151E-2</v>
      </c>
      <c r="M32" s="8">
        <f t="shared" si="5"/>
        <v>4.8258082595157084E-3</v>
      </c>
      <c r="N32" s="8">
        <f t="shared" si="9"/>
        <v>6.454164613268841E-2</v>
      </c>
      <c r="O32" s="8">
        <f t="shared" si="9"/>
        <v>6.5473084297346912E-2</v>
      </c>
      <c r="P32" s="8">
        <f t="shared" si="9"/>
        <v>0.16777882197762287</v>
      </c>
      <c r="Q32" s="8">
        <f t="shared" si="9"/>
        <v>0.10186650566443312</v>
      </c>
    </row>
    <row r="33" spans="1:17">
      <c r="A33" s="31">
        <v>202003</v>
      </c>
      <c r="B33" s="31">
        <v>5957</v>
      </c>
      <c r="C33" s="31">
        <v>-4539</v>
      </c>
      <c r="D33" s="31">
        <v>-9126</v>
      </c>
      <c r="E33" s="8">
        <f t="shared" si="3"/>
        <v>-7708</v>
      </c>
      <c r="F33" s="8">
        <f t="shared" si="8"/>
        <v>539292</v>
      </c>
      <c r="G33" s="8">
        <f t="shared" si="8"/>
        <v>262377</v>
      </c>
      <c r="H33" s="8">
        <f t="shared" si="8"/>
        <v>463944</v>
      </c>
      <c r="I33" s="8">
        <f t="shared" si="8"/>
        <v>1265613</v>
      </c>
      <c r="J33" s="8">
        <f t="shared" si="5"/>
        <v>1.1107423634144379E-2</v>
      </c>
      <c r="K33" s="8">
        <f t="shared" si="5"/>
        <v>-1.7151601370383358E-2</v>
      </c>
      <c r="L33" s="8">
        <f t="shared" si="5"/>
        <v>-1.9479513798104808E-2</v>
      </c>
      <c r="M33" s="8">
        <f t="shared" si="5"/>
        <v>-6.0718582532555661E-3</v>
      </c>
      <c r="N33" s="8">
        <f t="shared" si="9"/>
        <v>7.5649069766832791E-2</v>
      </c>
      <c r="O33" s="8">
        <f t="shared" si="9"/>
        <v>4.8321482926963553E-2</v>
      </c>
      <c r="P33" s="8">
        <f t="shared" si="9"/>
        <v>0.14829930817951806</v>
      </c>
      <c r="Q33" s="8">
        <f t="shared" si="9"/>
        <v>9.5794647411177547E-2</v>
      </c>
    </row>
    <row r="34" spans="1:17">
      <c r="A34" s="31">
        <v>202004</v>
      </c>
      <c r="B34" s="31">
        <v>-2091</v>
      </c>
      <c r="C34" s="31">
        <v>4813</v>
      </c>
      <c r="D34" s="31">
        <v>3920</v>
      </c>
      <c r="E34" s="8">
        <f t="shared" si="3"/>
        <v>6642</v>
      </c>
      <c r="F34" s="8">
        <f t="shared" si="8"/>
        <v>537201</v>
      </c>
      <c r="G34" s="8">
        <f t="shared" si="8"/>
        <v>267190</v>
      </c>
      <c r="H34" s="8">
        <f t="shared" si="8"/>
        <v>467864</v>
      </c>
      <c r="I34" s="8">
        <f t="shared" si="8"/>
        <v>1272255</v>
      </c>
      <c r="J34" s="8">
        <f t="shared" si="5"/>
        <v>-3.8848420375793328E-3</v>
      </c>
      <c r="K34" s="8">
        <f t="shared" si="5"/>
        <v>1.8177615023241629E-2</v>
      </c>
      <c r="L34" s="8">
        <f t="shared" si="5"/>
        <v>8.4138001076830369E-3</v>
      </c>
      <c r="M34" s="8">
        <f t="shared" si="5"/>
        <v>5.2343267379420183E-3</v>
      </c>
      <c r="N34" s="8">
        <f t="shared" si="9"/>
        <v>7.1764227729253463E-2</v>
      </c>
      <c r="O34" s="8">
        <f t="shared" si="9"/>
        <v>6.6499097950205185E-2</v>
      </c>
      <c r="P34" s="8">
        <f t="shared" si="9"/>
        <v>0.15671310828720109</v>
      </c>
      <c r="Q34" s="8">
        <f t="shared" si="9"/>
        <v>0.10102897414911957</v>
      </c>
    </row>
    <row r="35" spans="1:17">
      <c r="A35" s="31">
        <v>202005</v>
      </c>
      <c r="B35" s="31">
        <v>3340</v>
      </c>
      <c r="C35" s="31">
        <v>-3091</v>
      </c>
      <c r="D35" s="31">
        <v>5687</v>
      </c>
      <c r="E35" s="8">
        <f t="shared" si="3"/>
        <v>5936</v>
      </c>
      <c r="F35" s="8">
        <f t="shared" si="8"/>
        <v>540541</v>
      </c>
      <c r="G35" s="8">
        <f t="shared" si="8"/>
        <v>264099</v>
      </c>
      <c r="H35" s="8">
        <f t="shared" si="8"/>
        <v>473551</v>
      </c>
      <c r="I35" s="8">
        <f t="shared" si="8"/>
        <v>1278191</v>
      </c>
      <c r="J35" s="8">
        <f t="shared" si="5"/>
        <v>6.1981637400970553E-3</v>
      </c>
      <c r="K35" s="8">
        <f t="shared" si="5"/>
        <v>-1.1635982961062372E-2</v>
      </c>
      <c r="L35" s="8">
        <f t="shared" si="5"/>
        <v>1.20819599841261E-2</v>
      </c>
      <c r="M35" s="8">
        <f t="shared" si="5"/>
        <v>4.6548805333579959E-3</v>
      </c>
      <c r="N35" s="8">
        <f t="shared" si="9"/>
        <v>7.7962391469350523E-2</v>
      </c>
      <c r="O35" s="8">
        <f t="shared" si="9"/>
        <v>5.4863114989142814E-2</v>
      </c>
      <c r="P35" s="8">
        <f t="shared" si="9"/>
        <v>0.16879506827132718</v>
      </c>
      <c r="Q35" s="8">
        <f t="shared" si="9"/>
        <v>0.10568385468247757</v>
      </c>
    </row>
    <row r="36" spans="1:17">
      <c r="A36" s="31">
        <v>202006</v>
      </c>
      <c r="B36" s="31">
        <v>-3565</v>
      </c>
      <c r="C36" s="31">
        <v>7641</v>
      </c>
      <c r="D36" s="31">
        <v>950</v>
      </c>
      <c r="E36" s="8">
        <f t="shared" si="3"/>
        <v>5026</v>
      </c>
      <c r="F36" s="8">
        <f t="shared" ref="F36:I51" si="10">+F35+B36</f>
        <v>536976</v>
      </c>
      <c r="G36" s="8">
        <f t="shared" si="10"/>
        <v>271740</v>
      </c>
      <c r="H36" s="8">
        <f t="shared" si="10"/>
        <v>474501</v>
      </c>
      <c r="I36" s="8">
        <f t="shared" si="10"/>
        <v>1283217</v>
      </c>
      <c r="J36" s="8">
        <f t="shared" si="5"/>
        <v>-6.6170891188579569E-3</v>
      </c>
      <c r="K36" s="8">
        <f t="shared" si="5"/>
        <v>2.8521693944788186E-2</v>
      </c>
      <c r="L36" s="8">
        <f t="shared" si="5"/>
        <v>2.0041101500118475E-3</v>
      </c>
      <c r="M36" s="8">
        <f t="shared" si="5"/>
        <v>3.9244091143971855E-3</v>
      </c>
      <c r="N36" s="8">
        <f t="shared" ref="N36:Q51" si="11">+J36+N35</f>
        <v>7.1345302350492565E-2</v>
      </c>
      <c r="O36" s="8">
        <f t="shared" si="11"/>
        <v>8.3384808933930993E-2</v>
      </c>
      <c r="P36" s="8">
        <f t="shared" si="11"/>
        <v>0.17079917842133902</v>
      </c>
      <c r="Q36" s="8">
        <f t="shared" si="11"/>
        <v>0.10960826379687476</v>
      </c>
    </row>
    <row r="37" spans="1:17">
      <c r="A37" s="31">
        <v>202007</v>
      </c>
      <c r="B37" s="31">
        <v>7439</v>
      </c>
      <c r="C37" s="31">
        <v>5184</v>
      </c>
      <c r="D37" s="31">
        <v>101</v>
      </c>
      <c r="E37" s="8">
        <f t="shared" si="3"/>
        <v>12724</v>
      </c>
      <c r="F37" s="8">
        <f t="shared" si="10"/>
        <v>544415</v>
      </c>
      <c r="G37" s="8">
        <f t="shared" si="10"/>
        <v>276924</v>
      </c>
      <c r="H37" s="8">
        <f t="shared" si="10"/>
        <v>474602</v>
      </c>
      <c r="I37" s="8">
        <f t="shared" si="10"/>
        <v>1295941</v>
      </c>
      <c r="J37" s="8">
        <f t="shared" si="5"/>
        <v>1.375842289469701E-2</v>
      </c>
      <c r="K37" s="8">
        <f t="shared" si="5"/>
        <v>1.8897373514264848E-2</v>
      </c>
      <c r="L37" s="8">
        <f t="shared" si="5"/>
        <v>2.1283253847328184E-4</v>
      </c>
      <c r="M37" s="8">
        <f t="shared" si="5"/>
        <v>9.8668660304115224E-3</v>
      </c>
      <c r="N37" s="8">
        <f t="shared" si="11"/>
        <v>8.5103725245189582E-2</v>
      </c>
      <c r="O37" s="8">
        <f t="shared" si="11"/>
        <v>0.10228218244819584</v>
      </c>
      <c r="P37" s="8">
        <f t="shared" si="11"/>
        <v>0.17101201095981231</v>
      </c>
      <c r="Q37" s="8">
        <f t="shared" si="11"/>
        <v>0.11947512982728628</v>
      </c>
    </row>
    <row r="38" spans="1:17">
      <c r="A38" s="31">
        <v>202008</v>
      </c>
      <c r="B38" s="31">
        <v>4968</v>
      </c>
      <c r="C38" s="31">
        <v>291</v>
      </c>
      <c r="D38" s="31">
        <v>6593</v>
      </c>
      <c r="E38" s="8">
        <f t="shared" si="3"/>
        <v>11852</v>
      </c>
      <c r="F38" s="8">
        <f t="shared" si="10"/>
        <v>549383</v>
      </c>
      <c r="G38" s="8">
        <f t="shared" si="10"/>
        <v>277215</v>
      </c>
      <c r="H38" s="8">
        <f t="shared" si="10"/>
        <v>481195</v>
      </c>
      <c r="I38" s="8">
        <f t="shared" si="10"/>
        <v>1307793</v>
      </c>
      <c r="J38" s="8">
        <f t="shared" si="5"/>
        <v>9.0840066683104213E-3</v>
      </c>
      <c r="K38" s="8">
        <f t="shared" si="5"/>
        <v>1.0502780953867703E-3</v>
      </c>
      <c r="L38" s="8">
        <f t="shared" si="5"/>
        <v>1.379603528880387E-2</v>
      </c>
      <c r="M38" s="8">
        <f t="shared" si="5"/>
        <v>9.1039114278867878E-3</v>
      </c>
      <c r="N38" s="8">
        <f t="shared" si="11"/>
        <v>9.4187731913500009E-2</v>
      </c>
      <c r="O38" s="8">
        <f t="shared" si="11"/>
        <v>0.10333246054358261</v>
      </c>
      <c r="P38" s="8">
        <f t="shared" si="11"/>
        <v>0.18480804624861619</v>
      </c>
      <c r="Q38" s="8">
        <f t="shared" si="11"/>
        <v>0.12857904125517305</v>
      </c>
    </row>
    <row r="39" spans="1:17">
      <c r="A39" s="31">
        <v>202009</v>
      </c>
      <c r="B39" s="31">
        <v>-13456</v>
      </c>
      <c r="C39" s="31">
        <v>-1557</v>
      </c>
      <c r="D39" s="31">
        <v>-2499</v>
      </c>
      <c r="E39" s="8">
        <f t="shared" si="3"/>
        <v>-17512</v>
      </c>
      <c r="F39" s="8">
        <f t="shared" si="10"/>
        <v>535927</v>
      </c>
      <c r="G39" s="8">
        <f t="shared" si="10"/>
        <v>275658</v>
      </c>
      <c r="H39" s="8">
        <f t="shared" si="10"/>
        <v>478696</v>
      </c>
      <c r="I39" s="8">
        <f t="shared" si="10"/>
        <v>1290281</v>
      </c>
      <c r="J39" s="8">
        <f t="shared" si="5"/>
        <v>-2.4797872569989676E-2</v>
      </c>
      <c r="K39" s="8">
        <f t="shared" si="5"/>
        <v>-5.6324114803743067E-3</v>
      </c>
      <c r="L39" s="8">
        <f t="shared" si="5"/>
        <v>-5.2068529571156407E-3</v>
      </c>
      <c r="M39" s="8">
        <f t="shared" si="5"/>
        <v>-1.348095952077789E-2</v>
      </c>
      <c r="N39" s="8">
        <f t="shared" si="11"/>
        <v>6.9389859343510329E-2</v>
      </c>
      <c r="O39" s="8">
        <f t="shared" si="11"/>
        <v>9.7700049063208311E-2</v>
      </c>
      <c r="P39" s="8">
        <f t="shared" si="11"/>
        <v>0.17960119329150054</v>
      </c>
      <c r="Q39" s="8">
        <f t="shared" si="11"/>
        <v>0.11509808173439516</v>
      </c>
    </row>
    <row r="40" spans="1:17">
      <c r="A40" s="31">
        <v>202010</v>
      </c>
      <c r="B40" s="31">
        <v>338</v>
      </c>
      <c r="C40" s="31">
        <v>1050</v>
      </c>
      <c r="D40" s="31">
        <v>2934</v>
      </c>
      <c r="E40" s="8">
        <f t="shared" si="3"/>
        <v>4322</v>
      </c>
      <c r="F40" s="8">
        <f t="shared" si="10"/>
        <v>536265</v>
      </c>
      <c r="G40" s="8">
        <f t="shared" si="10"/>
        <v>276708</v>
      </c>
      <c r="H40" s="8">
        <f t="shared" si="10"/>
        <v>481630</v>
      </c>
      <c r="I40" s="8">
        <f t="shared" si="10"/>
        <v>1294603</v>
      </c>
      <c r="J40" s="8">
        <f t="shared" si="5"/>
        <v>6.3048411328675764E-4</v>
      </c>
      <c r="K40" s="8">
        <f t="shared" si="5"/>
        <v>3.8018316287317961E-3</v>
      </c>
      <c r="L40" s="8">
        <f t="shared" si="5"/>
        <v>6.1104440138440254E-3</v>
      </c>
      <c r="M40" s="8">
        <f t="shared" si="5"/>
        <v>3.3440603351247546E-3</v>
      </c>
      <c r="N40" s="8">
        <f t="shared" si="11"/>
        <v>7.0020343456797085E-2</v>
      </c>
      <c r="O40" s="8">
        <f t="shared" si="11"/>
        <v>0.10150188069194011</v>
      </c>
      <c r="P40" s="8">
        <f t="shared" si="11"/>
        <v>0.18571163730534457</v>
      </c>
      <c r="Q40" s="8">
        <f t="shared" si="11"/>
        <v>0.11844214206951992</v>
      </c>
    </row>
    <row r="41" spans="1:17">
      <c r="A41" s="31">
        <v>202011</v>
      </c>
      <c r="B41" s="31">
        <v>21204</v>
      </c>
      <c r="C41" s="31">
        <v>6529</v>
      </c>
      <c r="D41" s="31">
        <v>11575</v>
      </c>
      <c r="E41" s="8">
        <f t="shared" si="3"/>
        <v>39308</v>
      </c>
      <c r="F41" s="8">
        <f t="shared" si="10"/>
        <v>557469</v>
      </c>
      <c r="G41" s="8">
        <f t="shared" si="10"/>
        <v>283237</v>
      </c>
      <c r="H41" s="8">
        <f t="shared" si="10"/>
        <v>493205</v>
      </c>
      <c r="I41" s="8">
        <f t="shared" si="10"/>
        <v>1333911</v>
      </c>
      <c r="J41" s="8">
        <f t="shared" si="5"/>
        <v>3.8778454528082575E-2</v>
      </c>
      <c r="K41" s="8">
        <f t="shared" si="5"/>
        <v>2.3321204448961106E-2</v>
      </c>
      <c r="L41" s="8">
        <f t="shared" si="5"/>
        <v>2.3748724700575933E-2</v>
      </c>
      <c r="M41" s="8">
        <f t="shared" si="5"/>
        <v>2.9911144181420379E-2</v>
      </c>
      <c r="N41" s="8">
        <f t="shared" si="11"/>
        <v>0.10879879798487965</v>
      </c>
      <c r="O41" s="8">
        <f t="shared" si="11"/>
        <v>0.12482308514090121</v>
      </c>
      <c r="P41" s="8">
        <f t="shared" si="11"/>
        <v>0.2094603620059205</v>
      </c>
      <c r="Q41" s="8">
        <f t="shared" si="11"/>
        <v>0.1483532862509403</v>
      </c>
    </row>
    <row r="42" spans="1:17">
      <c r="A42" s="31">
        <v>202012</v>
      </c>
      <c r="B42" s="31">
        <v>10932</v>
      </c>
      <c r="C42" s="31">
        <v>201</v>
      </c>
      <c r="D42" s="31">
        <v>2667</v>
      </c>
      <c r="E42" s="8">
        <f t="shared" si="3"/>
        <v>13800</v>
      </c>
      <c r="F42" s="8">
        <f t="shared" si="10"/>
        <v>568401</v>
      </c>
      <c r="G42" s="8">
        <f t="shared" si="10"/>
        <v>283438</v>
      </c>
      <c r="H42" s="8">
        <f t="shared" si="10"/>
        <v>495872</v>
      </c>
      <c r="I42" s="8">
        <f t="shared" si="10"/>
        <v>1347711</v>
      </c>
      <c r="J42" s="8">
        <f t="shared" si="5"/>
        <v>1.9420259138746052E-2</v>
      </c>
      <c r="K42" s="8">
        <f t="shared" si="5"/>
        <v>7.0940136208397372E-4</v>
      </c>
      <c r="L42" s="8">
        <f t="shared" si="5"/>
        <v>5.3929197905185425E-3</v>
      </c>
      <c r="M42" s="8">
        <f t="shared" si="5"/>
        <v>1.0292369187437936E-2</v>
      </c>
      <c r="N42" s="8">
        <f t="shared" si="11"/>
        <v>0.12821905712362569</v>
      </c>
      <c r="O42" s="8">
        <f t="shared" si="11"/>
        <v>0.12553248650298518</v>
      </c>
      <c r="P42" s="8">
        <f t="shared" si="11"/>
        <v>0.21485328179643903</v>
      </c>
      <c r="Q42" s="8">
        <f t="shared" si="11"/>
        <v>0.15864565543837822</v>
      </c>
    </row>
    <row r="43" spans="1:17">
      <c r="A43" s="31">
        <v>202101</v>
      </c>
      <c r="B43" s="31">
        <v>9547</v>
      </c>
      <c r="C43" s="31">
        <v>2322</v>
      </c>
      <c r="D43" s="31">
        <v>-19857</v>
      </c>
      <c r="E43" s="8">
        <f t="shared" si="3"/>
        <v>-7988</v>
      </c>
      <c r="F43" s="8">
        <f t="shared" si="10"/>
        <v>577948</v>
      </c>
      <c r="G43" s="8">
        <f t="shared" si="10"/>
        <v>285760</v>
      </c>
      <c r="H43" s="8">
        <f t="shared" si="10"/>
        <v>476015</v>
      </c>
      <c r="I43" s="8">
        <f t="shared" si="10"/>
        <v>1339723</v>
      </c>
      <c r="J43" s="8">
        <f t="shared" si="5"/>
        <v>1.6656743681507054E-2</v>
      </c>
      <c r="K43" s="8">
        <f t="shared" si="5"/>
        <v>8.1588933229025523E-3</v>
      </c>
      <c r="L43" s="8">
        <f t="shared" si="5"/>
        <v>-4.0868462564471006E-2</v>
      </c>
      <c r="M43" s="8">
        <f t="shared" si="5"/>
        <v>-5.9447216374107032E-3</v>
      </c>
      <c r="N43" s="8">
        <f t="shared" si="11"/>
        <v>0.14487580080513274</v>
      </c>
      <c r="O43" s="8">
        <f t="shared" si="11"/>
        <v>0.13369137982588775</v>
      </c>
      <c r="P43" s="8">
        <f t="shared" si="11"/>
        <v>0.17398481923196801</v>
      </c>
      <c r="Q43" s="8">
        <f t="shared" si="11"/>
        <v>0.15270093380096753</v>
      </c>
    </row>
    <row r="44" spans="1:17">
      <c r="A44" s="31">
        <v>202102</v>
      </c>
      <c r="B44" s="31">
        <v>11577</v>
      </c>
      <c r="C44" s="31">
        <v>1397</v>
      </c>
      <c r="D44" s="31">
        <v>23547</v>
      </c>
      <c r="E44" s="8">
        <f t="shared" si="3"/>
        <v>36521</v>
      </c>
      <c r="F44" s="8">
        <f t="shared" si="10"/>
        <v>589525</v>
      </c>
      <c r="G44" s="8">
        <f t="shared" si="10"/>
        <v>287157</v>
      </c>
      <c r="H44" s="8">
        <f t="shared" si="10"/>
        <v>499562</v>
      </c>
      <c r="I44" s="8">
        <f t="shared" si="10"/>
        <v>1376244</v>
      </c>
      <c r="J44" s="8">
        <f t="shared" si="5"/>
        <v>1.9833228671907368E-2</v>
      </c>
      <c r="K44" s="8">
        <f t="shared" si="5"/>
        <v>4.8768068280919128E-3</v>
      </c>
      <c r="L44" s="8">
        <f t="shared" si="5"/>
        <v>4.8282348170020264E-2</v>
      </c>
      <c r="M44" s="8">
        <f t="shared" si="5"/>
        <v>2.6895173196098875E-2</v>
      </c>
      <c r="N44" s="8">
        <f t="shared" si="11"/>
        <v>0.16470902947704011</v>
      </c>
      <c r="O44" s="8">
        <f t="shared" si="11"/>
        <v>0.13856818665397966</v>
      </c>
      <c r="P44" s="8">
        <f t="shared" si="11"/>
        <v>0.22226716740198826</v>
      </c>
      <c r="Q44" s="8">
        <f t="shared" si="11"/>
        <v>0.17959610699706641</v>
      </c>
    </row>
    <row r="45" spans="1:17">
      <c r="A45" s="31">
        <v>202103</v>
      </c>
      <c r="B45" s="31">
        <v>47761</v>
      </c>
      <c r="C45" s="31">
        <v>3682</v>
      </c>
      <c r="D45" s="31">
        <v>5616</v>
      </c>
      <c r="E45" s="8">
        <f t="shared" si="3"/>
        <v>57059</v>
      </c>
      <c r="F45" s="8">
        <f t="shared" si="10"/>
        <v>637286</v>
      </c>
      <c r="G45" s="8">
        <f t="shared" si="10"/>
        <v>290839</v>
      </c>
      <c r="H45" s="8">
        <f t="shared" si="10"/>
        <v>505178</v>
      </c>
      <c r="I45" s="8">
        <f t="shared" si="10"/>
        <v>1433303</v>
      </c>
      <c r="J45" s="8">
        <f t="shared" si="5"/>
        <v>7.7901406503590023E-2</v>
      </c>
      <c r="K45" s="8">
        <f t="shared" si="5"/>
        <v>1.2740744943118545E-2</v>
      </c>
      <c r="L45" s="8">
        <f t="shared" si="5"/>
        <v>1.1179127908106996E-2</v>
      </c>
      <c r="M45" s="8">
        <f t="shared" si="5"/>
        <v>4.0623521644549555E-2</v>
      </c>
      <c r="N45" s="8">
        <f t="shared" si="11"/>
        <v>0.24261043598063015</v>
      </c>
      <c r="O45" s="8">
        <f t="shared" si="11"/>
        <v>0.15130893159709821</v>
      </c>
      <c r="P45" s="8">
        <f t="shared" si="11"/>
        <v>0.23344629531009525</v>
      </c>
      <c r="Q45" s="8">
        <f t="shared" si="11"/>
        <v>0.22021962864161596</v>
      </c>
    </row>
    <row r="46" spans="1:17">
      <c r="A46" s="31">
        <v>202104</v>
      </c>
      <c r="B46" s="31">
        <v>51567</v>
      </c>
      <c r="C46" s="31">
        <v>6864</v>
      </c>
      <c r="D46" s="31">
        <v>6606</v>
      </c>
      <c r="E46" s="8">
        <f t="shared" si="3"/>
        <v>65037</v>
      </c>
      <c r="F46" s="8">
        <f t="shared" si="10"/>
        <v>688853</v>
      </c>
      <c r="G46" s="8">
        <f t="shared" si="10"/>
        <v>297703</v>
      </c>
      <c r="H46" s="8">
        <f t="shared" si="10"/>
        <v>511784</v>
      </c>
      <c r="I46" s="8">
        <f t="shared" si="10"/>
        <v>1498340</v>
      </c>
      <c r="J46" s="8">
        <f t="shared" si="5"/>
        <v>7.7809361162864063E-2</v>
      </c>
      <c r="K46" s="8">
        <f t="shared" si="5"/>
        <v>2.3326495770596135E-2</v>
      </c>
      <c r="L46" s="8">
        <f t="shared" si="5"/>
        <v>1.2991818607136054E-2</v>
      </c>
      <c r="M46" s="8">
        <f t="shared" si="5"/>
        <v>4.4376257617010091E-2</v>
      </c>
      <c r="N46" s="8">
        <f t="shared" si="11"/>
        <v>0.32041979714349422</v>
      </c>
      <c r="O46" s="8">
        <f t="shared" si="11"/>
        <v>0.17463542736769436</v>
      </c>
      <c r="P46" s="8">
        <f t="shared" si="11"/>
        <v>0.24643811391723131</v>
      </c>
      <c r="Q46" s="8">
        <f t="shared" si="11"/>
        <v>0.26459588625862607</v>
      </c>
    </row>
    <row r="47" spans="1:17">
      <c r="A47" s="31">
        <v>202105</v>
      </c>
      <c r="B47" s="31">
        <v>-25807</v>
      </c>
      <c r="C47" s="31">
        <v>3915</v>
      </c>
      <c r="D47" s="31">
        <v>-9352</v>
      </c>
      <c r="E47" s="8">
        <f t="shared" si="3"/>
        <v>-31244</v>
      </c>
      <c r="F47" s="8">
        <f t="shared" si="10"/>
        <v>663046</v>
      </c>
      <c r="G47" s="8">
        <f t="shared" si="10"/>
        <v>301618</v>
      </c>
      <c r="H47" s="8">
        <f t="shared" si="10"/>
        <v>502432</v>
      </c>
      <c r="I47" s="8">
        <f t="shared" si="10"/>
        <v>1467096</v>
      </c>
      <c r="J47" s="8">
        <f t="shared" si="5"/>
        <v>-3.8183526187821858E-2</v>
      </c>
      <c r="K47" s="8">
        <f t="shared" si="5"/>
        <v>1.306497082059113E-2</v>
      </c>
      <c r="L47" s="8">
        <f t="shared" si="5"/>
        <v>-1.8442353632102691E-2</v>
      </c>
      <c r="M47" s="8">
        <f t="shared" si="5"/>
        <v>-2.1072891941220154E-2</v>
      </c>
      <c r="N47" s="8">
        <f t="shared" si="11"/>
        <v>0.28223627095567239</v>
      </c>
      <c r="O47" s="8">
        <f t="shared" si="11"/>
        <v>0.18770039818828549</v>
      </c>
      <c r="P47" s="8">
        <f t="shared" si="11"/>
        <v>0.22799576028512861</v>
      </c>
      <c r="Q47" s="8">
        <f t="shared" si="11"/>
        <v>0.24352299431740593</v>
      </c>
    </row>
    <row r="48" spans="1:17">
      <c r="A48" s="31">
        <v>202106</v>
      </c>
      <c r="B48" s="31">
        <v>4333</v>
      </c>
      <c r="C48" s="31">
        <v>-1315</v>
      </c>
      <c r="D48" s="31">
        <v>-301</v>
      </c>
      <c r="E48" s="8">
        <f t="shared" si="3"/>
        <v>2717</v>
      </c>
      <c r="F48" s="8">
        <f t="shared" si="10"/>
        <v>667379</v>
      </c>
      <c r="G48" s="8">
        <f t="shared" si="10"/>
        <v>300303</v>
      </c>
      <c r="H48" s="8">
        <f t="shared" si="10"/>
        <v>502131</v>
      </c>
      <c r="I48" s="8">
        <f t="shared" si="10"/>
        <v>1469813</v>
      </c>
      <c r="J48" s="8">
        <f t="shared" si="5"/>
        <v>6.5137310562906267E-3</v>
      </c>
      <c r="K48" s="8">
        <f t="shared" si="5"/>
        <v>-4.3693511011573044E-3</v>
      </c>
      <c r="L48" s="8">
        <f t="shared" si="5"/>
        <v>-5.9926556922339864E-4</v>
      </c>
      <c r="M48" s="8">
        <f t="shared" si="5"/>
        <v>1.8502451217361198E-3</v>
      </c>
      <c r="N48" s="8">
        <f t="shared" si="11"/>
        <v>0.28875000201196299</v>
      </c>
      <c r="O48" s="8">
        <f t="shared" si="11"/>
        <v>0.18333104708712819</v>
      </c>
      <c r="P48" s="8">
        <f t="shared" si="11"/>
        <v>0.2273964947159052</v>
      </c>
      <c r="Q48" s="8">
        <f t="shared" si="11"/>
        <v>0.24537323943914205</v>
      </c>
    </row>
    <row r="49" spans="1:18">
      <c r="A49" s="31">
        <v>202107</v>
      </c>
      <c r="B49" s="31">
        <v>24716</v>
      </c>
      <c r="C49" s="31">
        <v>5819</v>
      </c>
      <c r="D49" s="31">
        <v>12024</v>
      </c>
      <c r="E49" s="8">
        <f t="shared" si="3"/>
        <v>42559</v>
      </c>
      <c r="F49" s="8">
        <f t="shared" si="10"/>
        <v>692095</v>
      </c>
      <c r="G49" s="8">
        <f t="shared" si="10"/>
        <v>306122</v>
      </c>
      <c r="H49" s="8">
        <f t="shared" si="10"/>
        <v>514155</v>
      </c>
      <c r="I49" s="8">
        <f t="shared" si="10"/>
        <v>1512372</v>
      </c>
      <c r="J49" s="8">
        <f t="shared" si="5"/>
        <v>3.6365128998027796E-2</v>
      </c>
      <c r="K49" s="8">
        <f t="shared" si="5"/>
        <v>1.9191750356603393E-2</v>
      </c>
      <c r="L49" s="8">
        <f t="shared" si="5"/>
        <v>2.3663734592512406E-2</v>
      </c>
      <c r="M49" s="8">
        <f t="shared" si="5"/>
        <v>2.8544097428225813E-2</v>
      </c>
      <c r="N49" s="8">
        <f t="shared" si="11"/>
        <v>0.32511513100999079</v>
      </c>
      <c r="O49" s="8">
        <f t="shared" si="11"/>
        <v>0.20252279744373158</v>
      </c>
      <c r="P49" s="8">
        <f t="shared" si="11"/>
        <v>0.25106022930841759</v>
      </c>
      <c r="Q49" s="8">
        <f t="shared" si="11"/>
        <v>0.27391733686736786</v>
      </c>
    </row>
    <row r="50" spans="1:18">
      <c r="A50" s="31">
        <v>202108</v>
      </c>
      <c r="B50" s="31">
        <v>-640</v>
      </c>
      <c r="C50" s="31">
        <v>3978</v>
      </c>
      <c r="D50" s="31">
        <v>11397</v>
      </c>
      <c r="E50" s="8">
        <f t="shared" si="3"/>
        <v>14735</v>
      </c>
      <c r="F50" s="8">
        <f t="shared" si="10"/>
        <v>691455</v>
      </c>
      <c r="G50" s="8">
        <f t="shared" si="10"/>
        <v>310100</v>
      </c>
      <c r="H50" s="8">
        <f t="shared" si="10"/>
        <v>525552</v>
      </c>
      <c r="I50" s="8">
        <f t="shared" si="10"/>
        <v>1527107</v>
      </c>
      <c r="J50" s="8">
        <f t="shared" si="5"/>
        <v>-9.2515636680825196E-4</v>
      </c>
      <c r="K50" s="8">
        <f t="shared" si="5"/>
        <v>1.2911110800424876E-2</v>
      </c>
      <c r="L50" s="8">
        <f t="shared" si="5"/>
        <v>2.1924362382778718E-2</v>
      </c>
      <c r="M50" s="8">
        <f t="shared" si="5"/>
        <v>9.6958165757118006E-3</v>
      </c>
      <c r="N50" s="8">
        <f t="shared" si="11"/>
        <v>0.32418997464318255</v>
      </c>
      <c r="O50" s="8">
        <f t="shared" si="11"/>
        <v>0.21543390824415645</v>
      </c>
      <c r="P50" s="8">
        <f t="shared" si="11"/>
        <v>0.27298459169119632</v>
      </c>
      <c r="Q50" s="8">
        <f t="shared" si="11"/>
        <v>0.28361315344307964</v>
      </c>
    </row>
    <row r="51" spans="1:18">
      <c r="A51" s="31">
        <v>202109</v>
      </c>
      <c r="B51" s="31">
        <v>7293</v>
      </c>
      <c r="C51" s="31">
        <v>-1684</v>
      </c>
      <c r="D51" s="31">
        <v>3527</v>
      </c>
      <c r="E51" s="8">
        <f t="shared" si="3"/>
        <v>9136</v>
      </c>
      <c r="F51" s="8">
        <f t="shared" si="10"/>
        <v>698748</v>
      </c>
      <c r="G51" s="8">
        <f t="shared" si="10"/>
        <v>308416</v>
      </c>
      <c r="H51" s="8">
        <f t="shared" si="10"/>
        <v>529079</v>
      </c>
      <c r="I51" s="8">
        <f t="shared" si="10"/>
        <v>1536243</v>
      </c>
      <c r="J51" s="8">
        <f t="shared" si="5"/>
        <v>1.0492089145813292E-2</v>
      </c>
      <c r="K51" s="8">
        <f t="shared" si="5"/>
        <v>-5.4453050885357257E-3</v>
      </c>
      <c r="L51" s="8">
        <f t="shared" si="5"/>
        <v>6.6886202835467383E-3</v>
      </c>
      <c r="M51" s="8">
        <f t="shared" si="5"/>
        <v>5.964729519447526E-3</v>
      </c>
      <c r="N51" s="8">
        <f t="shared" si="11"/>
        <v>0.33468206378899584</v>
      </c>
      <c r="O51" s="8">
        <f t="shared" si="11"/>
        <v>0.20998860315562073</v>
      </c>
      <c r="P51" s="8">
        <f t="shared" si="11"/>
        <v>0.27967321197474304</v>
      </c>
      <c r="Q51" s="8">
        <f t="shared" si="11"/>
        <v>0.28957788296252718</v>
      </c>
    </row>
    <row r="52" spans="1:18">
      <c r="A52" s="31">
        <v>202110</v>
      </c>
      <c r="B52" s="31">
        <v>-3121</v>
      </c>
      <c r="C52" s="31">
        <v>-391</v>
      </c>
      <c r="D52" s="31">
        <v>11813</v>
      </c>
      <c r="E52" s="8">
        <f t="shared" si="3"/>
        <v>8301</v>
      </c>
      <c r="F52" s="8">
        <f t="shared" ref="F52:I63" si="12">+F51+B52</f>
        <v>695627</v>
      </c>
      <c r="G52" s="8">
        <f t="shared" si="12"/>
        <v>308025</v>
      </c>
      <c r="H52" s="8">
        <f t="shared" si="12"/>
        <v>540892</v>
      </c>
      <c r="I52" s="8">
        <f t="shared" si="12"/>
        <v>1544544</v>
      </c>
      <c r="J52" s="8">
        <f t="shared" si="5"/>
        <v>-4.4765650732023861E-3</v>
      </c>
      <c r="K52" s="8">
        <f t="shared" si="5"/>
        <v>-1.2685725071356223E-3</v>
      </c>
      <c r="L52" s="8">
        <f t="shared" si="5"/>
        <v>2.2081869520739646E-2</v>
      </c>
      <c r="M52" s="8">
        <f t="shared" si="5"/>
        <v>5.3888958169112022E-3</v>
      </c>
      <c r="N52" s="8">
        <f t="shared" ref="N52:Q63" si="13">+J52+N51</f>
        <v>0.33020549871579347</v>
      </c>
      <c r="O52" s="8">
        <f t="shared" si="13"/>
        <v>0.2087200306484851</v>
      </c>
      <c r="P52" s="8">
        <f t="shared" si="13"/>
        <v>0.30175508149548269</v>
      </c>
      <c r="Q52" s="8">
        <f t="shared" si="13"/>
        <v>0.29496677877943839</v>
      </c>
    </row>
    <row r="53" spans="1:18">
      <c r="A53" s="31">
        <v>202111</v>
      </c>
      <c r="B53" s="31">
        <v>15691</v>
      </c>
      <c r="C53" s="31">
        <v>-272</v>
      </c>
      <c r="D53" s="31">
        <v>-3050</v>
      </c>
      <c r="E53" s="8">
        <f t="shared" si="3"/>
        <v>12369</v>
      </c>
      <c r="F53" s="8">
        <f t="shared" si="12"/>
        <v>711318</v>
      </c>
      <c r="G53" s="8">
        <f t="shared" si="12"/>
        <v>307753</v>
      </c>
      <c r="H53" s="8">
        <f t="shared" si="12"/>
        <v>537842</v>
      </c>
      <c r="I53" s="8">
        <f t="shared" si="12"/>
        <v>1556913</v>
      </c>
      <c r="J53" s="8">
        <f t="shared" si="5"/>
        <v>2.230599005945106E-2</v>
      </c>
      <c r="K53" s="8">
        <f t="shared" si="5"/>
        <v>-8.8343532146443993E-4</v>
      </c>
      <c r="L53" s="8">
        <f t="shared" si="5"/>
        <v>-5.6547918715820237E-3</v>
      </c>
      <c r="M53" s="8">
        <f t="shared" si="5"/>
        <v>7.9762934501695949E-3</v>
      </c>
      <c r="N53" s="8">
        <f t="shared" si="13"/>
        <v>0.35251148877524452</v>
      </c>
      <c r="O53" s="8">
        <f t="shared" si="13"/>
        <v>0.20783659532702067</v>
      </c>
      <c r="P53" s="8">
        <f t="shared" si="13"/>
        <v>0.29610028962390067</v>
      </c>
      <c r="Q53" s="8">
        <f t="shared" si="13"/>
        <v>0.30294307222960798</v>
      </c>
    </row>
    <row r="54" spans="1:18">
      <c r="A54" s="31">
        <v>202112</v>
      </c>
      <c r="B54" s="31">
        <v>27374</v>
      </c>
      <c r="C54" s="31">
        <v>1459</v>
      </c>
      <c r="D54" s="31">
        <v>10925</v>
      </c>
      <c r="E54" s="8">
        <f t="shared" si="3"/>
        <v>39758</v>
      </c>
      <c r="F54" s="8">
        <f t="shared" si="12"/>
        <v>738692</v>
      </c>
      <c r="G54" s="8">
        <f t="shared" si="12"/>
        <v>309212</v>
      </c>
      <c r="H54" s="8">
        <f t="shared" si="12"/>
        <v>548767</v>
      </c>
      <c r="I54" s="8">
        <f t="shared" si="12"/>
        <v>1596671</v>
      </c>
      <c r="J54" s="8">
        <f t="shared" si="5"/>
        <v>3.7761467442413994E-2</v>
      </c>
      <c r="K54" s="8">
        <f t="shared" si="5"/>
        <v>4.7296126027414212E-3</v>
      </c>
      <c r="L54" s="8">
        <f t="shared" si="5"/>
        <v>2.0109106676504323E-2</v>
      </c>
      <c r="M54" s="8">
        <f t="shared" si="5"/>
        <v>2.5215822133738689E-2</v>
      </c>
      <c r="N54" s="8">
        <f t="shared" si="13"/>
        <v>0.39027295621765851</v>
      </c>
      <c r="O54" s="8">
        <f t="shared" si="13"/>
        <v>0.21256620792976211</v>
      </c>
      <c r="P54" s="8">
        <f t="shared" si="13"/>
        <v>0.31620939630040501</v>
      </c>
      <c r="Q54" s="8">
        <f t="shared" si="13"/>
        <v>0.32815889436334666</v>
      </c>
    </row>
    <row r="55" spans="1:18">
      <c r="A55" s="31">
        <v>202201</v>
      </c>
      <c r="B55" s="31">
        <v>-22800</v>
      </c>
      <c r="C55" s="31">
        <v>0</v>
      </c>
      <c r="D55" s="31">
        <v>-1970</v>
      </c>
      <c r="E55" s="8">
        <f t="shared" si="3"/>
        <v>-24770</v>
      </c>
      <c r="F55" s="8">
        <f t="shared" si="12"/>
        <v>715892</v>
      </c>
      <c r="G55" s="8">
        <f t="shared" si="12"/>
        <v>309212</v>
      </c>
      <c r="H55" s="8">
        <f t="shared" si="12"/>
        <v>546797</v>
      </c>
      <c r="I55" s="8">
        <f t="shared" si="12"/>
        <v>1571901</v>
      </c>
      <c r="J55" s="8">
        <f t="shared" si="5"/>
        <v>-3.135173704522496E-2</v>
      </c>
      <c r="K55" s="8">
        <f t="shared" si="5"/>
        <v>0</v>
      </c>
      <c r="L55" s="8">
        <f t="shared" si="5"/>
        <v>-3.5963250403590612E-3</v>
      </c>
      <c r="M55" s="8">
        <f t="shared" si="5"/>
        <v>-1.5635121813867829E-2</v>
      </c>
      <c r="N55" s="8">
        <f t="shared" si="13"/>
        <v>0.35892121917243353</v>
      </c>
      <c r="O55" s="8">
        <f t="shared" si="13"/>
        <v>0.21256620792976211</v>
      </c>
      <c r="P55" s="8">
        <f t="shared" si="13"/>
        <v>0.31261307126004595</v>
      </c>
      <c r="Q55" s="8">
        <f t="shared" si="13"/>
        <v>0.31252377254947883</v>
      </c>
    </row>
    <row r="56" spans="1:18">
      <c r="A56" s="31">
        <v>202202</v>
      </c>
      <c r="B56" s="31">
        <v>9805</v>
      </c>
      <c r="C56" s="31">
        <v>-107</v>
      </c>
      <c r="D56" s="31">
        <v>-350</v>
      </c>
      <c r="E56" s="8">
        <f t="shared" si="3"/>
        <v>9348</v>
      </c>
      <c r="F56" s="8">
        <f t="shared" si="12"/>
        <v>725697</v>
      </c>
      <c r="G56" s="8">
        <f t="shared" si="12"/>
        <v>309105</v>
      </c>
      <c r="H56" s="8">
        <f t="shared" si="12"/>
        <v>546447</v>
      </c>
      <c r="I56" s="8">
        <f t="shared" si="12"/>
        <v>1581249</v>
      </c>
      <c r="J56" s="8">
        <f t="shared" si="5"/>
        <v>1.3603254741276863E-2</v>
      </c>
      <c r="K56" s="8">
        <f t="shared" si="5"/>
        <v>-3.4610078994461586E-4</v>
      </c>
      <c r="L56" s="8">
        <f t="shared" si="5"/>
        <v>-6.4029624120095152E-4</v>
      </c>
      <c r="M56" s="8">
        <f t="shared" si="5"/>
        <v>5.929326157788694E-3</v>
      </c>
      <c r="N56" s="8">
        <f t="shared" si="13"/>
        <v>0.37252447391371041</v>
      </c>
      <c r="O56" s="8">
        <f t="shared" si="13"/>
        <v>0.21222010713981748</v>
      </c>
      <c r="P56" s="8">
        <f t="shared" si="13"/>
        <v>0.31197277501884502</v>
      </c>
      <c r="Q56" s="8">
        <f t="shared" si="13"/>
        <v>0.31845309870726751</v>
      </c>
    </row>
    <row r="57" spans="1:18">
      <c r="A57" s="31">
        <v>202203</v>
      </c>
      <c r="B57" s="31">
        <v>9689</v>
      </c>
      <c r="C57" s="31">
        <v>1275</v>
      </c>
      <c r="D57" s="31">
        <v>-8615</v>
      </c>
      <c r="E57" s="8">
        <f t="shared" si="3"/>
        <v>2349</v>
      </c>
      <c r="F57" s="8">
        <f t="shared" si="12"/>
        <v>735386</v>
      </c>
      <c r="G57" s="8">
        <f t="shared" si="12"/>
        <v>310380</v>
      </c>
      <c r="H57" s="8">
        <f t="shared" si="12"/>
        <v>537832</v>
      </c>
      <c r="I57" s="8">
        <f t="shared" si="12"/>
        <v>1583598</v>
      </c>
      <c r="J57" s="8">
        <f t="shared" si="5"/>
        <v>1.3262959091423929E-2</v>
      </c>
      <c r="K57" s="8">
        <f t="shared" si="5"/>
        <v>4.1163282414144577E-3</v>
      </c>
      <c r="L57" s="8">
        <f t="shared" si="5"/>
        <v>-1.5891078388732899E-2</v>
      </c>
      <c r="M57" s="8">
        <f t="shared" si="5"/>
        <v>1.4844322214267417E-3</v>
      </c>
      <c r="N57" s="8">
        <f t="shared" si="13"/>
        <v>0.38578743300513435</v>
      </c>
      <c r="O57" s="8">
        <f t="shared" si="13"/>
        <v>0.21633643538123193</v>
      </c>
      <c r="P57" s="8">
        <f t="shared" si="13"/>
        <v>0.29608169663011213</v>
      </c>
      <c r="Q57" s="8">
        <f t="shared" si="13"/>
        <v>0.31993753092869426</v>
      </c>
    </row>
    <row r="58" spans="1:18">
      <c r="A58" s="31">
        <v>202204</v>
      </c>
      <c r="B58" s="31">
        <v>-1798</v>
      </c>
      <c r="C58" s="31">
        <v>-1311</v>
      </c>
      <c r="D58" s="31">
        <v>-6340</v>
      </c>
      <c r="E58" s="8">
        <f t="shared" si="3"/>
        <v>-9449</v>
      </c>
      <c r="F58" s="8">
        <f t="shared" si="12"/>
        <v>733588</v>
      </c>
      <c r="G58" s="8">
        <f t="shared" si="12"/>
        <v>309069</v>
      </c>
      <c r="H58" s="8">
        <f t="shared" si="12"/>
        <v>531492</v>
      </c>
      <c r="I58" s="8">
        <f t="shared" si="12"/>
        <v>1574149</v>
      </c>
      <c r="J58" s="8">
        <f t="shared" si="5"/>
        <v>-2.4479683069727047E-3</v>
      </c>
      <c r="K58" s="8">
        <f t="shared" si="5"/>
        <v>-4.232800302810427E-3</v>
      </c>
      <c r="L58" s="8">
        <f t="shared" si="5"/>
        <v>-1.1858097809727899E-2</v>
      </c>
      <c r="M58" s="8">
        <f t="shared" si="5"/>
        <v>-5.9846645106547804E-3</v>
      </c>
      <c r="N58" s="8">
        <f t="shared" si="13"/>
        <v>0.38333946469816166</v>
      </c>
      <c r="O58" s="8">
        <f t="shared" si="13"/>
        <v>0.2121036350784215</v>
      </c>
      <c r="P58" s="8">
        <f t="shared" si="13"/>
        <v>0.28422359882038423</v>
      </c>
      <c r="Q58" s="8">
        <f t="shared" si="13"/>
        <v>0.31395286641803949</v>
      </c>
    </row>
    <row r="59" spans="1:18">
      <c r="A59" s="31">
        <v>202205</v>
      </c>
      <c r="B59" s="31">
        <v>1964</v>
      </c>
      <c r="C59" s="31">
        <v>4685</v>
      </c>
      <c r="D59" s="31">
        <v>-2100</v>
      </c>
      <c r="E59" s="8">
        <f t="shared" si="3"/>
        <v>4549</v>
      </c>
      <c r="F59" s="8">
        <f t="shared" si="12"/>
        <v>735552</v>
      </c>
      <c r="G59" s="8">
        <f t="shared" si="12"/>
        <v>313754</v>
      </c>
      <c r="H59" s="8">
        <f t="shared" si="12"/>
        <v>529392</v>
      </c>
      <c r="I59" s="8">
        <f t="shared" si="12"/>
        <v>1578698</v>
      </c>
      <c r="J59" s="8">
        <f t="shared" si="5"/>
        <v>2.6736746259402723E-3</v>
      </c>
      <c r="K59" s="8">
        <f t="shared" si="5"/>
        <v>1.5044686428041605E-2</v>
      </c>
      <c r="L59" s="8">
        <f t="shared" si="5"/>
        <v>-3.9589676964658102E-3</v>
      </c>
      <c r="M59" s="8">
        <f t="shared" si="5"/>
        <v>2.8856478964013129E-3</v>
      </c>
      <c r="N59" s="8">
        <f t="shared" si="13"/>
        <v>0.38601313932410192</v>
      </c>
      <c r="O59" s="8">
        <f t="shared" si="13"/>
        <v>0.22714832150646311</v>
      </c>
      <c r="P59" s="8">
        <f t="shared" si="13"/>
        <v>0.28026463112391842</v>
      </c>
      <c r="Q59" s="8">
        <f t="shared" si="13"/>
        <v>0.31683851431444082</v>
      </c>
    </row>
    <row r="60" spans="1:18">
      <c r="A60" s="31">
        <v>202206</v>
      </c>
      <c r="B60" s="31">
        <v>1568</v>
      </c>
      <c r="C60" s="31">
        <v>0</v>
      </c>
      <c r="D60" s="31">
        <v>0</v>
      </c>
      <c r="E60" s="8">
        <f t="shared" si="3"/>
        <v>1568</v>
      </c>
      <c r="F60" s="8">
        <f t="shared" si="12"/>
        <v>737120</v>
      </c>
      <c r="G60" s="8">
        <f t="shared" si="12"/>
        <v>313754</v>
      </c>
      <c r="H60" s="8">
        <f t="shared" si="12"/>
        <v>529392</v>
      </c>
      <c r="I60" s="8">
        <f t="shared" si="12"/>
        <v>1580266</v>
      </c>
      <c r="J60" s="8">
        <f t="shared" si="5"/>
        <v>2.1294634413132805E-3</v>
      </c>
      <c r="K60" s="8">
        <f t="shared" si="5"/>
        <v>0</v>
      </c>
      <c r="L60" s="8">
        <f t="shared" si="5"/>
        <v>0</v>
      </c>
      <c r="M60" s="8">
        <f t="shared" si="5"/>
        <v>9.9273060963891969E-4</v>
      </c>
      <c r="N60" s="8">
        <f t="shared" si="13"/>
        <v>0.38814260276541518</v>
      </c>
      <c r="O60" s="8">
        <f t="shared" si="13"/>
        <v>0.22714832150646311</v>
      </c>
      <c r="P60" s="8">
        <f t="shared" si="13"/>
        <v>0.28026463112391842</v>
      </c>
      <c r="Q60" s="8">
        <f t="shared" si="13"/>
        <v>0.31783124492407971</v>
      </c>
    </row>
    <row r="61" spans="1:18">
      <c r="A61" s="31">
        <v>202207</v>
      </c>
      <c r="B61" s="31">
        <v>11937</v>
      </c>
      <c r="C61" s="31">
        <v>2949</v>
      </c>
      <c r="D61" s="31">
        <v>0</v>
      </c>
      <c r="E61" s="8">
        <f t="shared" si="3"/>
        <v>14886</v>
      </c>
      <c r="F61" s="8">
        <f t="shared" si="12"/>
        <v>749057</v>
      </c>
      <c r="G61" s="8">
        <f t="shared" si="12"/>
        <v>316703</v>
      </c>
      <c r="H61" s="8">
        <f t="shared" si="12"/>
        <v>529392</v>
      </c>
      <c r="I61" s="8">
        <f t="shared" si="12"/>
        <v>1595152</v>
      </c>
      <c r="J61" s="8">
        <f t="shared" si="5"/>
        <v>1.6064380902667499E-2</v>
      </c>
      <c r="K61" s="8">
        <f t="shared" si="5"/>
        <v>9.3551868181041588E-3</v>
      </c>
      <c r="L61" s="8">
        <f t="shared" si="5"/>
        <v>0</v>
      </c>
      <c r="M61" s="8">
        <f t="shared" si="5"/>
        <v>9.3758422026646981E-3</v>
      </c>
      <c r="N61" s="8">
        <f t="shared" si="13"/>
        <v>0.40420698366808266</v>
      </c>
      <c r="O61" s="8">
        <f t="shared" si="13"/>
        <v>0.23650350832456726</v>
      </c>
      <c r="P61" s="8">
        <f t="shared" si="13"/>
        <v>0.28026463112391842</v>
      </c>
      <c r="Q61" s="8">
        <f t="shared" si="13"/>
        <v>0.3272070871267444</v>
      </c>
    </row>
    <row r="62" spans="1:18">
      <c r="A62" s="31">
        <v>202208</v>
      </c>
      <c r="B62" s="31">
        <v>16269</v>
      </c>
      <c r="C62" s="31">
        <v>-909</v>
      </c>
      <c r="D62" s="31">
        <v>0</v>
      </c>
      <c r="E62" s="8">
        <f t="shared" si="3"/>
        <v>15360</v>
      </c>
      <c r="F62" s="8">
        <f t="shared" si="12"/>
        <v>765326</v>
      </c>
      <c r="G62" s="8">
        <f t="shared" si="12"/>
        <v>315794</v>
      </c>
      <c r="H62" s="8">
        <f t="shared" si="12"/>
        <v>529392</v>
      </c>
      <c r="I62" s="8">
        <f t="shared" si="12"/>
        <v>1610512</v>
      </c>
      <c r="J62" s="8">
        <f t="shared" si="5"/>
        <v>2.1486804753633328E-2</v>
      </c>
      <c r="K62" s="8">
        <f t="shared" si="5"/>
        <v>-2.8743239124504314E-3</v>
      </c>
      <c r="L62" s="8">
        <f t="shared" si="5"/>
        <v>0</v>
      </c>
      <c r="M62" s="8">
        <f t="shared" si="5"/>
        <v>9.5831113615961246E-3</v>
      </c>
      <c r="N62" s="8">
        <f t="shared" si="13"/>
        <v>0.42569378842171601</v>
      </c>
      <c r="O62" s="8">
        <f t="shared" si="13"/>
        <v>0.23362918441211683</v>
      </c>
      <c r="P62" s="8">
        <f t="shared" si="13"/>
        <v>0.28026463112391842</v>
      </c>
      <c r="Q62" s="8">
        <f t="shared" si="13"/>
        <v>0.33679019848834052</v>
      </c>
    </row>
    <row r="63" spans="1:18">
      <c r="A63" s="31">
        <v>202209</v>
      </c>
      <c r="B63" s="31">
        <v>0</v>
      </c>
      <c r="C63" s="31">
        <v>-2732</v>
      </c>
      <c r="D63" s="31">
        <v>0</v>
      </c>
      <c r="E63" s="8">
        <f t="shared" si="3"/>
        <v>-2732</v>
      </c>
      <c r="F63" s="8">
        <f t="shared" si="12"/>
        <v>765326</v>
      </c>
      <c r="G63" s="8">
        <f t="shared" si="12"/>
        <v>313062</v>
      </c>
      <c r="H63" s="8">
        <f t="shared" si="12"/>
        <v>529392</v>
      </c>
      <c r="I63" s="8">
        <f t="shared" si="12"/>
        <v>1607780</v>
      </c>
      <c r="J63" s="8">
        <f t="shared" si="5"/>
        <v>0</v>
      </c>
      <c r="K63" s="8">
        <f t="shared" si="5"/>
        <v>-8.6888482829782596E-3</v>
      </c>
      <c r="L63" s="8">
        <f t="shared" si="5"/>
        <v>0</v>
      </c>
      <c r="M63" s="8">
        <f t="shared" si="5"/>
        <v>-1.6977953872745089E-3</v>
      </c>
      <c r="N63" s="8">
        <f t="shared" si="13"/>
        <v>0.42569378842171601</v>
      </c>
      <c r="O63" s="8">
        <f t="shared" si="13"/>
        <v>0.22494033612913858</v>
      </c>
      <c r="P63" s="8">
        <f t="shared" si="13"/>
        <v>0.28026463112391842</v>
      </c>
      <c r="Q63" s="8">
        <f t="shared" si="13"/>
        <v>0.33509240310106603</v>
      </c>
    </row>
    <row r="64" spans="1:18">
      <c r="A64" s="32"/>
      <c r="R64" s="8" t="s">
        <v>2087</v>
      </c>
    </row>
    <row r="65" spans="1:18">
      <c r="A65" s="32"/>
      <c r="R65" s="33" t="s">
        <v>2088</v>
      </c>
    </row>
    <row r="66" spans="1:18">
      <c r="A66" s="32"/>
    </row>
    <row r="67" spans="1:18">
      <c r="A67" s="32"/>
    </row>
    <row r="68" spans="1:18">
      <c r="A68" s="32"/>
    </row>
    <row r="69" spans="1:18">
      <c r="A69" s="32"/>
    </row>
    <row r="70" spans="1:18">
      <c r="A70" s="32"/>
    </row>
    <row r="71" spans="1:18">
      <c r="A71" s="32"/>
    </row>
    <row r="72" spans="1:18">
      <c r="A72" s="32"/>
    </row>
    <row r="73" spans="1:18">
      <c r="A73" s="32"/>
    </row>
    <row r="74" spans="1:18">
      <c r="A74" s="32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策略1</vt:lpstr>
      <vt:lpstr>策略2</vt:lpstr>
      <vt:lpstr>策略3</vt:lpstr>
      <vt:lpstr>策略組合-半自動</vt:lpstr>
      <vt:lpstr>策略組合-手動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Charlie</dc:creator>
  <cp:lastModifiedBy>Charlie</cp:lastModifiedBy>
  <dcterms:created xsi:type="dcterms:W3CDTF">2022-09-10T14:50:36Z</dcterms:created>
  <dcterms:modified xsi:type="dcterms:W3CDTF">2022-09-18T03:36:44Z</dcterms:modified>
</cp:coreProperties>
</file>